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3/"/>
    </mc:Choice>
  </mc:AlternateContent>
  <xr:revisionPtr revIDLastSave="0" documentId="13_ncr:1_{DF346A84-6949-EB49-932B-60E8F9ABE1D9}" xr6:coauthVersionLast="47" xr6:coauthVersionMax="47" xr10:uidLastSave="{00000000-0000-0000-0000-000000000000}"/>
  <bookViews>
    <workbookView xWindow="0" yWindow="500" windowWidth="38400" windowHeight="19280" tabRatio="800" activeTab="9" xr2:uid="{00000000-000D-0000-FFFF-FFFF00000000}"/>
  </bookViews>
  <sheets>
    <sheet name="Nivel" sheetId="19" r:id="rId1"/>
    <sheet name="División" sheetId="20" r:id="rId2"/>
    <sheet name="Género" sheetId="11" r:id="rId3"/>
    <sheet name="Edad" sheetId="26" r:id="rId4"/>
    <sheet name="Estado" sheetId="21" r:id="rId5"/>
    <sheet name="Lengua Indígena" sheetId="13" r:id="rId6"/>
    <sheet name="País" sheetId="29" r:id="rId7"/>
    <sheet name="Programa Educativo" sheetId="18" r:id="rId8"/>
    <sheet name="Discapacidad" sheetId="17" r:id="rId9"/>
    <sheet name="CIEES" sheetId="25" r:id="rId10"/>
  </sheets>
  <definedNames>
    <definedName name="_xlnm._FilterDatabase" localSheetId="8" hidden="1">Discapacidad!#REF!</definedName>
    <definedName name="_xlnm._FilterDatabase" localSheetId="4" hidden="1">Estado!$A$1:$D$1</definedName>
    <definedName name="_xlnm._FilterDatabase" localSheetId="7" hidden="1">'Programa Educativo'!$A$1:$C$47</definedName>
    <definedName name="_xlcn.WorksheetConnection_mexicanosenelextranjeroB2C91" hidden="1">País!$B$2:$C$9</definedName>
    <definedName name="lengua_Indigena" localSheetId="5">'Lengua Indígena'!#REF!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mexicanos en el extranjero!$B$2:$C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5" l="1"/>
  <c r="C59" i="29" l="1"/>
  <c r="D4" i="29" s="1"/>
  <c r="C46" i="13"/>
  <c r="F10" i="26"/>
  <c r="F9" i="26"/>
  <c r="F8" i="26"/>
  <c r="F7" i="26"/>
  <c r="F6" i="26"/>
  <c r="F5" i="26"/>
  <c r="F4" i="26"/>
  <c r="F11" i="26"/>
  <c r="G3" i="26" s="1"/>
  <c r="G10" i="26"/>
  <c r="G9" i="26"/>
  <c r="G8" i="26"/>
  <c r="G7" i="26"/>
  <c r="G6" i="26"/>
  <c r="G5" i="26"/>
  <c r="G4" i="26"/>
  <c r="C4" i="26"/>
  <c r="D3" i="29"/>
  <c r="D53" i="29" l="1"/>
  <c r="D54" i="29"/>
  <c r="D55" i="29"/>
  <c r="D56" i="29"/>
  <c r="D57" i="29"/>
  <c r="D58" i="29"/>
  <c r="D52" i="29"/>
  <c r="D43" i="29"/>
  <c r="D27" i="29"/>
  <c r="D5" i="29"/>
  <c r="D39" i="29"/>
  <c r="D19" i="29"/>
  <c r="D50" i="29"/>
  <c r="D36" i="29"/>
  <c r="D18" i="29"/>
  <c r="D49" i="29"/>
  <c r="D34" i="29"/>
  <c r="D13" i="29"/>
  <c r="D33" i="29"/>
  <c r="D11" i="29"/>
  <c r="D44" i="29"/>
  <c r="D29" i="29"/>
  <c r="D10" i="29"/>
  <c r="D41" i="29"/>
  <c r="D26" i="29"/>
  <c r="D40" i="29"/>
  <c r="D21" i="29"/>
  <c r="D2" i="29"/>
  <c r="D48" i="29"/>
  <c r="D42" i="29"/>
  <c r="D32" i="29"/>
  <c r="D25" i="29"/>
  <c r="D17" i="29"/>
  <c r="D9" i="29"/>
  <c r="D47" i="29"/>
  <c r="D31" i="29"/>
  <c r="D24" i="29"/>
  <c r="D16" i="29"/>
  <c r="D8" i="29"/>
  <c r="D46" i="29"/>
  <c r="D38" i="29"/>
  <c r="D23" i="29"/>
  <c r="D15" i="29"/>
  <c r="D7" i="29"/>
  <c r="D37" i="29"/>
  <c r="D30" i="29"/>
  <c r="D22" i="29"/>
  <c r="D14" i="29"/>
  <c r="D6" i="29"/>
  <c r="D51" i="29"/>
  <c r="D45" i="29"/>
  <c r="D35" i="29"/>
  <c r="D28" i="29"/>
  <c r="D20" i="29"/>
  <c r="D12" i="29"/>
  <c r="D59" i="29" l="1"/>
  <c r="F3" i="26" l="1"/>
  <c r="B73" i="26" l="1"/>
  <c r="C71" i="26" s="1"/>
  <c r="C3" i="26"/>
  <c r="B10" i="17"/>
  <c r="B35" i="21"/>
  <c r="C70" i="26" l="1"/>
  <c r="C72" i="26"/>
  <c r="C68" i="26"/>
  <c r="C69" i="26"/>
  <c r="G11" i="26"/>
  <c r="C67" i="26"/>
  <c r="C12" i="26"/>
  <c r="C6" i="26"/>
  <c r="C11" i="26"/>
  <c r="C8" i="26"/>
  <c r="C10" i="26"/>
  <c r="C7" i="26"/>
  <c r="C21" i="26"/>
  <c r="C5" i="26"/>
  <c r="C9" i="26"/>
  <c r="C27" i="26"/>
  <c r="C29" i="26"/>
  <c r="C2" i="26"/>
  <c r="C20" i="26"/>
  <c r="C30" i="26"/>
  <c r="C38" i="26"/>
  <c r="C15" i="26"/>
  <c r="C54" i="26"/>
  <c r="C18" i="26"/>
  <c r="C62" i="26"/>
  <c r="C17" i="26"/>
  <c r="C34" i="26"/>
  <c r="C19" i="26"/>
  <c r="C43" i="26"/>
  <c r="C13" i="26"/>
  <c r="C22" i="26"/>
  <c r="C45" i="26"/>
  <c r="C14" i="26"/>
  <c r="C24" i="26"/>
  <c r="C46" i="26"/>
  <c r="C35" i="26"/>
  <c r="C50" i="26"/>
  <c r="C16" i="26"/>
  <c r="C25" i="26"/>
  <c r="C36" i="26"/>
  <c r="C51" i="26"/>
  <c r="C26" i="26"/>
  <c r="C37" i="26"/>
  <c r="C53" i="26"/>
  <c r="C28" i="26"/>
  <c r="C42" i="26"/>
  <c r="C61" i="26"/>
  <c r="C52" i="26"/>
  <c r="C44" i="26"/>
  <c r="C60" i="26"/>
  <c r="C23" i="26"/>
  <c r="C31" i="26"/>
  <c r="C39" i="26"/>
  <c r="C47" i="26"/>
  <c r="C55" i="26"/>
  <c r="C63" i="26"/>
  <c r="C32" i="26"/>
  <c r="C40" i="26"/>
  <c r="C48" i="26"/>
  <c r="C56" i="26"/>
  <c r="C64" i="26"/>
  <c r="C33" i="26"/>
  <c r="C41" i="26"/>
  <c r="C49" i="26"/>
  <c r="C57" i="26"/>
  <c r="C65" i="26"/>
  <c r="C58" i="26"/>
  <c r="C66" i="26"/>
  <c r="C59" i="26"/>
  <c r="C8" i="17"/>
  <c r="C9" i="17"/>
  <c r="C5" i="17"/>
  <c r="C6" i="17"/>
  <c r="C4" i="17"/>
  <c r="C3" i="17"/>
  <c r="C7" i="17"/>
  <c r="C30" i="21"/>
  <c r="C5" i="21"/>
  <c r="C14" i="21"/>
  <c r="C23" i="21"/>
  <c r="C31" i="21"/>
  <c r="C6" i="21"/>
  <c r="C15" i="21"/>
  <c r="C24" i="21"/>
  <c r="C10" i="21"/>
  <c r="C7" i="21"/>
  <c r="C26" i="21"/>
  <c r="C9" i="21"/>
  <c r="C18" i="21"/>
  <c r="C27" i="21"/>
  <c r="C25" i="21"/>
  <c r="C8" i="21"/>
  <c r="C2" i="21"/>
  <c r="C11" i="21"/>
  <c r="C19" i="21"/>
  <c r="C28" i="21"/>
  <c r="C17" i="21"/>
  <c r="C3" i="21"/>
  <c r="C12" i="21"/>
  <c r="C20" i="21"/>
  <c r="C29" i="21"/>
  <c r="C16" i="21"/>
  <c r="C4" i="21"/>
  <c r="C13" i="21"/>
  <c r="C22" i="21"/>
  <c r="C34" i="21"/>
  <c r="C21" i="21"/>
  <c r="C32" i="21"/>
  <c r="C33" i="21"/>
  <c r="C73" i="26" l="1"/>
  <c r="C35" i="21"/>
  <c r="F11" i="11"/>
  <c r="F12" i="11"/>
  <c r="F13" i="11"/>
  <c r="D44" i="13" l="1"/>
  <c r="D45" i="13"/>
  <c r="D40" i="13"/>
  <c r="D17" i="13"/>
  <c r="D18" i="13"/>
  <c r="D19" i="13"/>
  <c r="D20" i="13"/>
  <c r="D21" i="13"/>
  <c r="D4" i="13"/>
  <c r="D39" i="13"/>
  <c r="D15" i="13"/>
  <c r="D16" i="13"/>
  <c r="D26" i="13"/>
  <c r="D31" i="13"/>
  <c r="D37" i="13"/>
  <c r="D24" i="13"/>
  <c r="D14" i="13"/>
  <c r="D27" i="13"/>
  <c r="D32" i="13"/>
  <c r="D30" i="13"/>
  <c r="D22" i="13"/>
  <c r="D33" i="13"/>
  <c r="D38" i="13"/>
  <c r="D43" i="13"/>
  <c r="D29" i="13"/>
  <c r="D23" i="13"/>
  <c r="D28" i="13"/>
  <c r="D34" i="13"/>
  <c r="D41" i="13"/>
  <c r="D35" i="13"/>
  <c r="D36" i="13"/>
  <c r="D42" i="13"/>
  <c r="D25" i="13"/>
  <c r="D8" i="13"/>
  <c r="D13" i="13"/>
  <c r="D7" i="13"/>
  <c r="D12" i="13"/>
  <c r="D6" i="13"/>
  <c r="D11" i="13"/>
  <c r="D5" i="13"/>
  <c r="D10" i="13"/>
  <c r="D9" i="13"/>
  <c r="D46" i="13" l="1"/>
  <c r="B56" i="18"/>
  <c r="B47" i="18"/>
  <c r="C43" i="18" l="1"/>
  <c r="C37" i="18"/>
  <c r="C31" i="18"/>
  <c r="C25" i="18"/>
  <c r="C19" i="18"/>
  <c r="C13" i="18"/>
  <c r="C7" i="18"/>
  <c r="C32" i="18"/>
  <c r="C42" i="18"/>
  <c r="C36" i="18"/>
  <c r="C30" i="18"/>
  <c r="C24" i="18"/>
  <c r="C18" i="18"/>
  <c r="C12" i="18"/>
  <c r="C6" i="18"/>
  <c r="C26" i="18"/>
  <c r="C41" i="18"/>
  <c r="C35" i="18"/>
  <c r="C29" i="18"/>
  <c r="C23" i="18"/>
  <c r="C17" i="18"/>
  <c r="C11" i="18"/>
  <c r="C5" i="18"/>
  <c r="C20" i="18"/>
  <c r="C2" i="18"/>
  <c r="C46" i="18"/>
  <c r="C40" i="18"/>
  <c r="C34" i="18"/>
  <c r="C28" i="18"/>
  <c r="C22" i="18"/>
  <c r="C16" i="18"/>
  <c r="C10" i="18"/>
  <c r="C4" i="18"/>
  <c r="C14" i="18"/>
  <c r="C8" i="18"/>
  <c r="C45" i="18"/>
  <c r="C39" i="18"/>
  <c r="C33" i="18"/>
  <c r="C27" i="18"/>
  <c r="C21" i="18"/>
  <c r="C15" i="18"/>
  <c r="C9" i="18"/>
  <c r="C3" i="18"/>
  <c r="C38" i="18"/>
  <c r="C44" i="18"/>
  <c r="F10" i="11"/>
  <c r="B5" i="11"/>
  <c r="B6" i="20"/>
  <c r="B6" i="19"/>
  <c r="C47" i="18" l="1"/>
  <c r="C5" i="20"/>
  <c r="C4" i="20"/>
  <c r="C3" i="20"/>
  <c r="C2" i="20"/>
  <c r="C3" i="11"/>
  <c r="C4" i="11"/>
  <c r="F14" i="11"/>
  <c r="C13" i="11" l="1"/>
  <c r="C12" i="11"/>
  <c r="C11" i="11"/>
  <c r="C10" i="11"/>
  <c r="E11" i="11"/>
  <c r="E10" i="11"/>
  <c r="E13" i="11"/>
  <c r="E12" i="11"/>
  <c r="C5" i="11"/>
  <c r="C6" i="20"/>
  <c r="C2" i="17"/>
  <c r="C10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mexicanos en el extranjero!$B$2:$C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mexicanosenelextranjeroB2C91"/>
        </x15:connection>
      </ext>
    </extLst>
  </connection>
</connections>
</file>

<file path=xl/sharedStrings.xml><?xml version="1.0" encoding="utf-8"?>
<sst xmlns="http://schemas.openxmlformats.org/spreadsheetml/2006/main" count="295" uniqueCount="233">
  <si>
    <t>Nivel</t>
  </si>
  <si>
    <t>Matrícula</t>
  </si>
  <si>
    <t>Licenciatura</t>
  </si>
  <si>
    <t>Técnico Superior Universitario</t>
  </si>
  <si>
    <t>Especialidad</t>
  </si>
  <si>
    <t>Maestría</t>
  </si>
  <si>
    <t>Total</t>
  </si>
  <si>
    <t>Fuente: Sistema de Estadística 911, SEP.</t>
  </si>
  <si>
    <t>División</t>
  </si>
  <si>
    <t>%</t>
  </si>
  <si>
    <t>CSA</t>
  </si>
  <si>
    <t>CSBA</t>
  </si>
  <si>
    <t>CEIT</t>
  </si>
  <si>
    <t>POS</t>
  </si>
  <si>
    <t>Sexo</t>
  </si>
  <si>
    <t>Hombre</t>
  </si>
  <si>
    <t>Mujer</t>
  </si>
  <si>
    <t>% H del Total</t>
  </si>
  <si>
    <t>% M del Total</t>
  </si>
  <si>
    <t>Edad</t>
  </si>
  <si>
    <t>Menores a 21 años</t>
  </si>
  <si>
    <t>21 a 30 años</t>
  </si>
  <si>
    <t>31 a 40 años</t>
  </si>
  <si>
    <t>41 a 50 años</t>
  </si>
  <si>
    <t>51 a 60 años</t>
  </si>
  <si>
    <t>61 a 70 años</t>
  </si>
  <si>
    <t>71 a 80 años</t>
  </si>
  <si>
    <t>81 a 93 años</t>
  </si>
  <si>
    <t>Estado</t>
  </si>
  <si>
    <t>México</t>
  </si>
  <si>
    <t>Ciudad de México</t>
  </si>
  <si>
    <t>Puebla</t>
  </si>
  <si>
    <t>Jalisco</t>
  </si>
  <si>
    <t>Veracruz</t>
  </si>
  <si>
    <t>Hidalgo</t>
  </si>
  <si>
    <t>Querétaro</t>
  </si>
  <si>
    <t>Guanajuato</t>
  </si>
  <si>
    <t>Baja california</t>
  </si>
  <si>
    <t>Yucatán</t>
  </si>
  <si>
    <t>Oaxaca</t>
  </si>
  <si>
    <t>Morelos</t>
  </si>
  <si>
    <t>Michoacán</t>
  </si>
  <si>
    <t>Chihuahua</t>
  </si>
  <si>
    <t>Nuevo León</t>
  </si>
  <si>
    <t>Quintana Roo</t>
  </si>
  <si>
    <t>Guerrero</t>
  </si>
  <si>
    <t>Tabasco</t>
  </si>
  <si>
    <t>Chiapas</t>
  </si>
  <si>
    <t>San Luis Potosí</t>
  </si>
  <si>
    <t>Sonora</t>
  </si>
  <si>
    <t>Coahuila</t>
  </si>
  <si>
    <t>Aguascalientes</t>
  </si>
  <si>
    <t>Tamaulipas</t>
  </si>
  <si>
    <t>Tlaxcala</t>
  </si>
  <si>
    <t>Durango</t>
  </si>
  <si>
    <t>Campeche</t>
  </si>
  <si>
    <t>Sinaloa</t>
  </si>
  <si>
    <t>Baja California sur</t>
  </si>
  <si>
    <t>Zacatecas</t>
  </si>
  <si>
    <t>Colima</t>
  </si>
  <si>
    <t>Fuera del país</t>
  </si>
  <si>
    <t>Nayarit</t>
  </si>
  <si>
    <t>Distribución de matrícula hablante de una lengua indígena nacional</t>
  </si>
  <si>
    <t>#</t>
  </si>
  <si>
    <t>Lengua indígena</t>
  </si>
  <si>
    <t>NAHUATL</t>
  </si>
  <si>
    <t>AKATEKO</t>
  </si>
  <si>
    <t>MAYA</t>
  </si>
  <si>
    <t>AMUZGO</t>
  </si>
  <si>
    <t>ZAPOTECO</t>
  </si>
  <si>
    <t>CHATINO</t>
  </si>
  <si>
    <t>MIXTECO</t>
  </si>
  <si>
    <t>CHICHIMECO JONAZ</t>
  </si>
  <si>
    <t>OTOMI</t>
  </si>
  <si>
    <t>CHINANTECO</t>
  </si>
  <si>
    <t>TOTONACO</t>
  </si>
  <si>
    <t>CHOCHOLTECO</t>
  </si>
  <si>
    <t>MAZAHUA</t>
  </si>
  <si>
    <t xml:space="preserve">CHOL </t>
  </si>
  <si>
    <t>MAZATECO</t>
  </si>
  <si>
    <t>CHOL (CH´OL)</t>
  </si>
  <si>
    <t>MIXE</t>
  </si>
  <si>
    <t>CHONTAL DE OAXACA</t>
  </si>
  <si>
    <t>TARASCO</t>
  </si>
  <si>
    <t>CHONTAL DE TABASCO</t>
  </si>
  <si>
    <t>TSELTAL</t>
  </si>
  <si>
    <t>CORA</t>
  </si>
  <si>
    <t>TSOTSIL</t>
  </si>
  <si>
    <t>CUICATECO</t>
  </si>
  <si>
    <t>HUASTECO</t>
  </si>
  <si>
    <t>HUAVE</t>
  </si>
  <si>
    <t>NO ESPECIFICADO</t>
  </si>
  <si>
    <t>HUICHOL</t>
  </si>
  <si>
    <t>MAM</t>
  </si>
  <si>
    <t>MAYO</t>
  </si>
  <si>
    <t>TARAHUMARA</t>
  </si>
  <si>
    <t>TLAPANECO</t>
  </si>
  <si>
    <t>YAQUI</t>
  </si>
  <si>
    <t>PAME</t>
  </si>
  <si>
    <t>POPOLOCA</t>
  </si>
  <si>
    <t>POPOLUCA DE LA SIERRA</t>
  </si>
  <si>
    <t>ZOQUE</t>
  </si>
  <si>
    <t>TEPEHUA</t>
  </si>
  <si>
    <t>TRIQUI</t>
  </si>
  <si>
    <t>TEPEHUANO DEL NORTE</t>
  </si>
  <si>
    <t>TEPEHUANO DEL SUR</t>
  </si>
  <si>
    <t>TOJOLABAL</t>
  </si>
  <si>
    <t>Total general</t>
  </si>
  <si>
    <t>País</t>
  </si>
  <si>
    <t>Estados Unidos</t>
  </si>
  <si>
    <t>Canadá</t>
  </si>
  <si>
    <t>Alemania</t>
  </si>
  <si>
    <t>Eslovaquia</t>
  </si>
  <si>
    <t>Brasil</t>
  </si>
  <si>
    <t>España</t>
  </si>
  <si>
    <t>Argentina</t>
  </si>
  <si>
    <t>Costa Rica</t>
  </si>
  <si>
    <t>Chile</t>
  </si>
  <si>
    <t>Puerto Rico</t>
  </si>
  <si>
    <t>Moldavia</t>
  </si>
  <si>
    <t>Grecia</t>
  </si>
  <si>
    <t>Italia</t>
  </si>
  <si>
    <t>República Checa</t>
  </si>
  <si>
    <t>Colombia</t>
  </si>
  <si>
    <t>Guatemala</t>
  </si>
  <si>
    <t>Países Bajos</t>
  </si>
  <si>
    <t>Austria</t>
  </si>
  <si>
    <t>Hong Kong</t>
  </si>
  <si>
    <t>Micronesia</t>
  </si>
  <si>
    <t>Bolivia</t>
  </si>
  <si>
    <t>China</t>
  </si>
  <si>
    <t>Ecuador</t>
  </si>
  <si>
    <t>Finlandia</t>
  </si>
  <si>
    <t>Francia</t>
  </si>
  <si>
    <t>Japón</t>
  </si>
  <si>
    <t>Rusia</t>
  </si>
  <si>
    <t>Suiza</t>
  </si>
  <si>
    <t>Bélgica</t>
  </si>
  <si>
    <t>República Dominicana</t>
  </si>
  <si>
    <t>Suecia</t>
  </si>
  <si>
    <t>Uruguay</t>
  </si>
  <si>
    <t>Venezuela</t>
  </si>
  <si>
    <t>Australia</t>
  </si>
  <si>
    <t>El Salvador</t>
  </si>
  <si>
    <t>Emiratos Árabes Unidos</t>
  </si>
  <si>
    <t>Malasia</t>
  </si>
  <si>
    <t>Polonia</t>
  </si>
  <si>
    <t>Reino Unido</t>
  </si>
  <si>
    <t>Turquía</t>
  </si>
  <si>
    <t>Dinamarca</t>
  </si>
  <si>
    <t>Hungría</t>
  </si>
  <si>
    <t>Irlanda</t>
  </si>
  <si>
    <t>Islandia</t>
  </si>
  <si>
    <t>Panamá</t>
  </si>
  <si>
    <t>Perú</t>
  </si>
  <si>
    <t>Baréin</t>
  </si>
  <si>
    <t>Catar</t>
  </si>
  <si>
    <t>Croacia</t>
  </si>
  <si>
    <t>Nueva Zelanda</t>
  </si>
  <si>
    <t>Serbia</t>
  </si>
  <si>
    <t>Programa Educativo</t>
  </si>
  <si>
    <t>Lic. en Derecho</t>
  </si>
  <si>
    <t>Lic. en Nutrición Aplicada</t>
  </si>
  <si>
    <t>Lic. en Gestión y Administración de PyME</t>
  </si>
  <si>
    <t>Ing. en Desarrollo de Software</t>
  </si>
  <si>
    <t>Lic. en Contaduría y Finanzas Públicas</t>
  </si>
  <si>
    <t>Lic. en Mercadotecnia Internacional</t>
  </si>
  <si>
    <t>Lic. en Administración de Empresas Turísticas</t>
  </si>
  <si>
    <t>Ing. en Logística y Transporte</t>
  </si>
  <si>
    <t>Ing. en Biotecnología</t>
  </si>
  <si>
    <t>Lic. en Seguridad Pública</t>
  </si>
  <si>
    <t>Ing. en Telemática</t>
  </si>
  <si>
    <t>Lic. en Matemáticas</t>
  </si>
  <si>
    <t>Lic. en Administración y Gestión Pública</t>
  </si>
  <si>
    <t>Ing. en Energías Renovables</t>
  </si>
  <si>
    <t>Lic. en Gerencia de Servicios de Salud</t>
  </si>
  <si>
    <t>Lic. en Políticas y Proyectos Sociales</t>
  </si>
  <si>
    <t>Ing. en Gestión Industrial</t>
  </si>
  <si>
    <t>Lic. en Promoción y Educación para la Salud</t>
  </si>
  <si>
    <t>Lic. en Desarrollo Comunitario</t>
  </si>
  <si>
    <t>Ing. en Tecnología Ambiental</t>
  </si>
  <si>
    <t>Lic. en Enseñanza de las Matemáticas</t>
  </si>
  <si>
    <t>TSU en Urgencias Médicas</t>
  </si>
  <si>
    <t>TSU en Gestión y Administración de PyME</t>
  </si>
  <si>
    <t>TSU en Desarrollo de Software</t>
  </si>
  <si>
    <t>M. en Seguridad Alimentaria</t>
  </si>
  <si>
    <t>M. Enseñanza de la Historia de México</t>
  </si>
  <si>
    <t>TSU en Logística y Transporte</t>
  </si>
  <si>
    <t>TSU en Gestión en Alimentación y Nutrición</t>
  </si>
  <si>
    <t>TSU en Mercadotecnia Internacional</t>
  </si>
  <si>
    <t>Lic. en Seguridad Alimentaria</t>
  </si>
  <si>
    <t>TSU en Administración de Empresas Turísticas</t>
  </si>
  <si>
    <t>TSU en Seguridad Pública</t>
  </si>
  <si>
    <t>Lic. en Gestión Territorial</t>
  </si>
  <si>
    <t>TSU en Telemática</t>
  </si>
  <si>
    <t>TSU en Biotecnología</t>
  </si>
  <si>
    <t>TSU en Energías Renovables</t>
  </si>
  <si>
    <t>TSU en Desarrollo Comunitario</t>
  </si>
  <si>
    <t>TSU en Matemáticas</t>
  </si>
  <si>
    <t>TSU en Gestión de Servicios de Salud</t>
  </si>
  <si>
    <t>TSU en Tecnología Ambiental</t>
  </si>
  <si>
    <t>TSU en Proyectos Sociales</t>
  </si>
  <si>
    <t>TSU en Gestión Industrial</t>
  </si>
  <si>
    <t>Esp. en Enseñanza de la Historia de México</t>
  </si>
  <si>
    <t>TSU en Promoción de la Salud</t>
  </si>
  <si>
    <t>TSU en Promotoría Comunitaria</t>
  </si>
  <si>
    <t>Matricula 2021-2</t>
  </si>
  <si>
    <t>Posgrado</t>
  </si>
  <si>
    <t>TSU</t>
  </si>
  <si>
    <t>Licenciatura e Ingeniería</t>
  </si>
  <si>
    <t>Discapacidad</t>
  </si>
  <si>
    <t>Sordera</t>
  </si>
  <si>
    <t>Ceguera</t>
  </si>
  <si>
    <t>No.</t>
  </si>
  <si>
    <t>Programa Educativo Nivel Licenciatura</t>
  </si>
  <si>
    <t>Matrícula_Lic</t>
  </si>
  <si>
    <t>Nivel CIEES</t>
  </si>
  <si>
    <t>Años</t>
  </si>
  <si>
    <t>TOTAL</t>
  </si>
  <si>
    <t>Azerbaiyán</t>
  </si>
  <si>
    <t>Belice</t>
  </si>
  <si>
    <t>Mauritania</t>
  </si>
  <si>
    <t>Jamaica</t>
  </si>
  <si>
    <t>Portugal</t>
  </si>
  <si>
    <t>Singapur</t>
  </si>
  <si>
    <t>Discapacidad física/ motriz</t>
  </si>
  <si>
    <t>Baja visión</t>
  </si>
  <si>
    <t xml:space="preserve">Discapacidad Intelectual </t>
  </si>
  <si>
    <t>Discapacidad múltiple</t>
  </si>
  <si>
    <t>Discapacidad Psicosocial</t>
  </si>
  <si>
    <t>Hipoacusia</t>
  </si>
  <si>
    <t xml:space="preserve">Lic. en Seguridad Alimentaria </t>
  </si>
  <si>
    <t>Lic. Gestión y Administración de 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</si>
</sst>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1"/>
      <color rgb="FF000000"/>
      <name val="Montserrat"/>
    </font>
    <font>
      <b/>
      <sz val="11"/>
      <color rgb="FFFFFFFF"/>
      <name val="Montserrat"/>
    </font>
    <font>
      <sz val="11"/>
      <name val="Montserrat"/>
    </font>
    <font>
      <sz val="11"/>
      <color rgb="FF691C32"/>
      <name val="Montserrat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35B4E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10" fontId="2" fillId="0" borderId="8" xfId="1" applyNumberFormat="1" applyFont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3" fontId="4" fillId="3" borderId="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8" fillId="0" borderId="0" xfId="0" applyFont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3" fontId="7" fillId="0" borderId="8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9" fontId="4" fillId="3" borderId="10" xfId="1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0" xfId="0" applyNumberFormat="1" applyFont="1"/>
    <xf numFmtId="0" fontId="9" fillId="0" borderId="12" xfId="0" applyFont="1" applyBorder="1"/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10" fontId="2" fillId="0" borderId="1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8" xfId="0" applyFont="1" applyBorder="1"/>
    <xf numFmtId="0" fontId="2" fillId="0" borderId="8" xfId="0" applyFont="1" applyBorder="1"/>
    <xf numFmtId="3" fontId="5" fillId="0" borderId="8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0" xfId="0" applyFont="1"/>
    <xf numFmtId="3" fontId="7" fillId="0" borderId="0" xfId="0" applyNumberFormat="1" applyFont="1"/>
    <xf numFmtId="0" fontId="7" fillId="6" borderId="10" xfId="0" applyFont="1" applyFill="1" applyBorder="1"/>
    <xf numFmtId="0" fontId="2" fillId="0" borderId="8" xfId="0" applyFont="1" applyBorder="1" applyAlignment="1">
      <alignment horizontal="center"/>
    </xf>
    <xf numFmtId="3" fontId="5" fillId="0" borderId="8" xfId="0" applyNumberFormat="1" applyFont="1" applyBorder="1"/>
    <xf numFmtId="0" fontId="7" fillId="6" borderId="8" xfId="0" applyFont="1" applyFill="1" applyBorder="1"/>
    <xf numFmtId="3" fontId="5" fillId="0" borderId="10" xfId="0" applyNumberFormat="1" applyFont="1" applyBorder="1"/>
    <xf numFmtId="0" fontId="2" fillId="0" borderId="10" xfId="0" applyFont="1" applyBorder="1" applyAlignment="1">
      <alignment horizontal="center"/>
    </xf>
    <xf numFmtId="3" fontId="5" fillId="6" borderId="10" xfId="0" applyNumberFormat="1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  <color rgb="FFBC955C"/>
      <color rgb="FF235B4E"/>
      <color rgb="FF883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Tema de Office">
  <a:themeElements>
    <a:clrScheme name="Custom 1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10312B"/>
      </a:accent5>
      <a:accent6>
        <a:srgbClr val="BC955C"/>
      </a:accent6>
      <a:hlink>
        <a:srgbClr val="6F7271"/>
      </a:hlink>
      <a:folHlink>
        <a:srgbClr val="989A9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C11"/>
  <sheetViews>
    <sheetView showGridLines="0" zoomScaleNormal="100" workbookViewId="0">
      <selection activeCell="E15" sqref="E15"/>
    </sheetView>
  </sheetViews>
  <sheetFormatPr baseColWidth="10" defaultColWidth="10.83203125" defaultRowHeight="15" x14ac:dyDescent="0.2"/>
  <cols>
    <col min="1" max="1" width="33.5" style="16" bestFit="1" customWidth="1"/>
    <col min="2" max="2" width="11.83203125" style="16" bestFit="1" customWidth="1"/>
    <col min="3" max="16384" width="10.83203125" style="16"/>
  </cols>
  <sheetData>
    <row r="1" spans="1:3" ht="16" x14ac:dyDescent="0.2">
      <c r="A1" s="14" t="s">
        <v>0</v>
      </c>
      <c r="B1" s="14" t="s">
        <v>1</v>
      </c>
    </row>
    <row r="2" spans="1:3" x14ac:dyDescent="0.2">
      <c r="A2" s="17" t="s">
        <v>2</v>
      </c>
      <c r="B2" s="23">
        <v>120795</v>
      </c>
    </row>
    <row r="3" spans="1:3" x14ac:dyDescent="0.2">
      <c r="A3" s="17" t="s">
        <v>3</v>
      </c>
      <c r="B3" s="23">
        <v>4004</v>
      </c>
    </row>
    <row r="4" spans="1:3" x14ac:dyDescent="0.2">
      <c r="A4" s="17" t="s">
        <v>4</v>
      </c>
      <c r="B4" s="23">
        <v>49</v>
      </c>
    </row>
    <row r="5" spans="1:3" x14ac:dyDescent="0.2">
      <c r="A5" s="17" t="s">
        <v>5</v>
      </c>
      <c r="B5" s="23">
        <v>239</v>
      </c>
    </row>
    <row r="6" spans="1:3" x14ac:dyDescent="0.2">
      <c r="A6" s="37" t="s">
        <v>6</v>
      </c>
      <c r="B6" s="15">
        <f>SUM(B2:B5)</f>
        <v>125087</v>
      </c>
    </row>
    <row r="7" spans="1:3" x14ac:dyDescent="0.2">
      <c r="A7" s="1" t="s">
        <v>7</v>
      </c>
    </row>
    <row r="9" spans="1:3" x14ac:dyDescent="0.2">
      <c r="A9"/>
      <c r="B9"/>
      <c r="C9"/>
    </row>
    <row r="10" spans="1:3" x14ac:dyDescent="0.2">
      <c r="A10"/>
      <c r="B10"/>
      <c r="C10"/>
    </row>
    <row r="11" spans="1:3" x14ac:dyDescent="0.2">
      <c r="A11"/>
      <c r="B11"/>
      <c r="C1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M42"/>
  <sheetViews>
    <sheetView showGridLines="0" tabSelected="1" zoomScaleNormal="100" workbookViewId="0">
      <selection activeCell="C7" sqref="C7"/>
    </sheetView>
  </sheetViews>
  <sheetFormatPr baseColWidth="10" defaultColWidth="10.83203125" defaultRowHeight="15" x14ac:dyDescent="0.2"/>
  <cols>
    <col min="1" max="1" width="5" style="2" bestFit="1" customWidth="1"/>
    <col min="2" max="2" width="50.83203125" style="1" bestFit="1" customWidth="1"/>
    <col min="3" max="3" width="16.5" style="1" bestFit="1" customWidth="1"/>
    <col min="4" max="4" width="7.83203125" style="1" bestFit="1" customWidth="1"/>
    <col min="5" max="5" width="6.83203125" style="2" bestFit="1" customWidth="1"/>
    <col min="6" max="6" width="4" style="2" customWidth="1"/>
    <col min="7" max="7" width="29.5" style="1" customWidth="1"/>
    <col min="8" max="8" width="10.83203125" style="1"/>
    <col min="9" max="9" width="5" style="1" bestFit="1" customWidth="1"/>
    <col min="10" max="10" width="50.83203125" style="1" bestFit="1" customWidth="1"/>
    <col min="11" max="11" width="16.5" style="1" bestFit="1" customWidth="1"/>
    <col min="12" max="12" width="7.83203125" style="1" bestFit="1" customWidth="1"/>
    <col min="13" max="13" width="6.83203125" style="1" bestFit="1" customWidth="1"/>
    <col min="14" max="16384" width="10.83203125" style="1"/>
  </cols>
  <sheetData>
    <row r="1" spans="1:13" ht="32" x14ac:dyDescent="0.2">
      <c r="A1" s="14" t="s">
        <v>213</v>
      </c>
      <c r="B1" s="14" t="s">
        <v>214</v>
      </c>
      <c r="C1" s="14" t="s">
        <v>215</v>
      </c>
      <c r="D1" s="14" t="s">
        <v>216</v>
      </c>
      <c r="E1" s="14" t="s">
        <v>217</v>
      </c>
      <c r="F1" s="1"/>
      <c r="I1" s="10"/>
      <c r="J1" s="10"/>
      <c r="K1" s="10"/>
      <c r="L1" s="10"/>
      <c r="M1" s="10"/>
    </row>
    <row r="2" spans="1:13" x14ac:dyDescent="0.2">
      <c r="A2" s="84">
        <v>1</v>
      </c>
      <c r="B2" s="53" t="s">
        <v>164</v>
      </c>
      <c r="C2" s="85">
        <v>11450</v>
      </c>
      <c r="D2" s="84">
        <v>1</v>
      </c>
      <c r="E2" s="84">
        <v>3</v>
      </c>
      <c r="F2" s="55"/>
      <c r="I2" s="55"/>
      <c r="J2" s="81"/>
      <c r="K2" s="82"/>
      <c r="L2" s="55"/>
      <c r="M2" s="55"/>
    </row>
    <row r="3" spans="1:13" x14ac:dyDescent="0.2">
      <c r="A3" s="84">
        <v>2</v>
      </c>
      <c r="B3" s="53" t="s">
        <v>166</v>
      </c>
      <c r="C3" s="85">
        <v>7271</v>
      </c>
      <c r="D3" s="84">
        <v>1</v>
      </c>
      <c r="E3" s="84">
        <v>5</v>
      </c>
      <c r="F3" s="55"/>
      <c r="I3" s="55"/>
      <c r="J3" s="81"/>
      <c r="K3" s="82"/>
      <c r="L3" s="55"/>
      <c r="M3" s="55"/>
    </row>
    <row r="4" spans="1:13" s="51" customFormat="1" x14ac:dyDescent="0.2">
      <c r="A4" s="84">
        <v>3</v>
      </c>
      <c r="B4" s="53" t="s">
        <v>167</v>
      </c>
      <c r="C4" s="85">
        <v>5448</v>
      </c>
      <c r="D4" s="84">
        <v>1</v>
      </c>
      <c r="E4" s="84">
        <v>5</v>
      </c>
      <c r="F4" s="55"/>
      <c r="I4" s="55"/>
      <c r="J4" s="81"/>
      <c r="K4" s="82"/>
      <c r="L4" s="55"/>
      <c r="M4" s="55"/>
    </row>
    <row r="5" spans="1:13" x14ac:dyDescent="0.2">
      <c r="A5" s="84">
        <v>4</v>
      </c>
      <c r="B5" s="53" t="s">
        <v>169</v>
      </c>
      <c r="C5" s="85">
        <v>4424</v>
      </c>
      <c r="D5" s="84">
        <v>1</v>
      </c>
      <c r="E5" s="84">
        <v>3</v>
      </c>
      <c r="F5" s="55"/>
      <c r="I5" s="55"/>
      <c r="J5" s="81"/>
      <c r="K5" s="82"/>
      <c r="L5" s="55"/>
      <c r="M5" s="55"/>
    </row>
    <row r="6" spans="1:13" x14ac:dyDescent="0.2">
      <c r="A6" s="84">
        <v>5</v>
      </c>
      <c r="B6" s="86" t="s">
        <v>168</v>
      </c>
      <c r="C6" s="85">
        <v>5493</v>
      </c>
      <c r="D6" s="84">
        <v>1</v>
      </c>
      <c r="E6" s="84">
        <v>5</v>
      </c>
      <c r="F6" s="55"/>
      <c r="I6" s="55"/>
      <c r="J6" s="81"/>
      <c r="K6" s="82"/>
      <c r="L6" s="55"/>
      <c r="M6" s="55"/>
    </row>
    <row r="7" spans="1:13" x14ac:dyDescent="0.2">
      <c r="A7" s="84">
        <v>6</v>
      </c>
      <c r="B7" s="86" t="s">
        <v>170</v>
      </c>
      <c r="C7" s="85">
        <v>4157</v>
      </c>
      <c r="D7" s="84">
        <v>1</v>
      </c>
      <c r="E7" s="84">
        <v>5</v>
      </c>
      <c r="F7" s="55"/>
      <c r="I7" s="55"/>
      <c r="J7" s="81"/>
      <c r="K7" s="82"/>
      <c r="L7" s="55"/>
      <c r="M7" s="55"/>
    </row>
    <row r="8" spans="1:13" x14ac:dyDescent="0.2">
      <c r="A8" s="84">
        <v>7</v>
      </c>
      <c r="B8" s="86" t="s">
        <v>171</v>
      </c>
      <c r="C8" s="85">
        <v>4357</v>
      </c>
      <c r="D8" s="84">
        <v>1</v>
      </c>
      <c r="E8" s="84">
        <v>3</v>
      </c>
      <c r="F8" s="55"/>
      <c r="I8" s="55"/>
      <c r="J8" s="81"/>
      <c r="K8" s="82"/>
      <c r="L8" s="55"/>
      <c r="M8" s="55"/>
    </row>
    <row r="9" spans="1:13" x14ac:dyDescent="0.2">
      <c r="A9" s="84">
        <v>8</v>
      </c>
      <c r="B9" s="86" t="s">
        <v>174</v>
      </c>
      <c r="C9" s="85">
        <v>4316</v>
      </c>
      <c r="D9" s="84">
        <v>1</v>
      </c>
      <c r="E9" s="84">
        <v>3</v>
      </c>
      <c r="F9" s="55"/>
      <c r="I9" s="55"/>
      <c r="J9" s="81"/>
      <c r="K9" s="82"/>
      <c r="L9" s="55"/>
      <c r="M9" s="55"/>
    </row>
    <row r="10" spans="1:13" x14ac:dyDescent="0.2">
      <c r="A10" s="84">
        <v>9</v>
      </c>
      <c r="B10" s="83" t="s">
        <v>176</v>
      </c>
      <c r="C10" s="87">
        <v>3244</v>
      </c>
      <c r="D10" s="88">
        <v>1</v>
      </c>
      <c r="E10" s="88">
        <v>5</v>
      </c>
      <c r="F10" s="55"/>
      <c r="I10" s="55"/>
      <c r="J10" s="81"/>
      <c r="K10" s="82"/>
      <c r="L10" s="55"/>
      <c r="M10" s="55"/>
    </row>
    <row r="11" spans="1:13" x14ac:dyDescent="0.2">
      <c r="A11" s="84">
        <v>10</v>
      </c>
      <c r="B11" s="83" t="s">
        <v>179</v>
      </c>
      <c r="C11" s="87">
        <v>2283</v>
      </c>
      <c r="D11" s="88">
        <v>1</v>
      </c>
      <c r="E11" s="88">
        <v>5</v>
      </c>
      <c r="F11" s="55"/>
      <c r="I11" s="55"/>
      <c r="J11" s="81"/>
      <c r="K11" s="82"/>
      <c r="L11" s="55"/>
      <c r="M11" s="55"/>
    </row>
    <row r="12" spans="1:13" x14ac:dyDescent="0.2">
      <c r="A12" s="84">
        <v>11</v>
      </c>
      <c r="B12" s="83" t="s">
        <v>180</v>
      </c>
      <c r="C12" s="87">
        <v>2524</v>
      </c>
      <c r="D12" s="84">
        <v>1</v>
      </c>
      <c r="E12" s="84">
        <v>3</v>
      </c>
      <c r="F12" s="55"/>
      <c r="H12"/>
      <c r="I12" s="55"/>
      <c r="J12" s="81"/>
      <c r="K12" s="82"/>
      <c r="L12" s="55"/>
      <c r="M12" s="55"/>
    </row>
    <row r="13" spans="1:13" x14ac:dyDescent="0.2">
      <c r="A13" s="84">
        <v>12</v>
      </c>
      <c r="B13" s="83" t="s">
        <v>177</v>
      </c>
      <c r="C13" s="89">
        <v>3453</v>
      </c>
      <c r="D13" s="90">
        <v>1</v>
      </c>
      <c r="E13" s="90">
        <v>3</v>
      </c>
      <c r="F13" s="55"/>
      <c r="H13"/>
      <c r="I13" s="55"/>
      <c r="J13" s="81"/>
      <c r="K13" s="82"/>
      <c r="L13" s="55"/>
      <c r="M13" s="55"/>
    </row>
    <row r="14" spans="1:13" x14ac:dyDescent="0.2">
      <c r="A14" s="84">
        <v>13</v>
      </c>
      <c r="B14" s="83" t="s">
        <v>231</v>
      </c>
      <c r="C14" s="89">
        <v>1382</v>
      </c>
      <c r="D14" s="90">
        <v>1</v>
      </c>
      <c r="E14" s="90">
        <v>3</v>
      </c>
      <c r="F14" s="55"/>
      <c r="H14"/>
      <c r="I14" s="55"/>
      <c r="J14" s="81"/>
      <c r="K14" s="82"/>
      <c r="L14" s="55"/>
      <c r="M14" s="55"/>
    </row>
    <row r="15" spans="1:13" x14ac:dyDescent="0.2">
      <c r="A15" s="84">
        <v>14</v>
      </c>
      <c r="B15" s="83" t="s">
        <v>232</v>
      </c>
      <c r="C15" s="89">
        <v>12625</v>
      </c>
      <c r="D15" s="90">
        <v>1</v>
      </c>
      <c r="E15" s="90">
        <v>5</v>
      </c>
      <c r="F15" s="55"/>
      <c r="H15"/>
      <c r="I15" s="55"/>
      <c r="J15" s="81"/>
      <c r="K15" s="82"/>
      <c r="L15" s="55"/>
      <c r="M15" s="55"/>
    </row>
    <row r="16" spans="1:13" x14ac:dyDescent="0.2">
      <c r="A16" s="84">
        <v>15</v>
      </c>
      <c r="B16" s="83" t="s">
        <v>175</v>
      </c>
      <c r="C16" s="89">
        <v>3969</v>
      </c>
      <c r="D16" s="90">
        <v>1</v>
      </c>
      <c r="E16" s="90">
        <v>3</v>
      </c>
      <c r="F16" s="55"/>
      <c r="H16"/>
      <c r="I16" s="55"/>
      <c r="J16" s="81"/>
      <c r="K16" s="82"/>
      <c r="L16" s="55"/>
      <c r="M16" s="55"/>
    </row>
    <row r="17" spans="1:13" x14ac:dyDescent="0.2">
      <c r="A17" s="84">
        <v>16</v>
      </c>
      <c r="B17" s="83" t="s">
        <v>181</v>
      </c>
      <c r="C17" s="89">
        <v>2335</v>
      </c>
      <c r="D17" s="91">
        <v>1</v>
      </c>
      <c r="E17" s="91">
        <v>3</v>
      </c>
      <c r="F17" s="55"/>
      <c r="H17"/>
      <c r="I17" s="55"/>
      <c r="J17" s="81"/>
      <c r="K17" s="82"/>
      <c r="L17" s="55"/>
      <c r="M17" s="55"/>
    </row>
    <row r="18" spans="1:13" x14ac:dyDescent="0.2">
      <c r="A18" s="52">
        <v>17</v>
      </c>
      <c r="B18" s="53" t="s">
        <v>172</v>
      </c>
      <c r="C18" s="54">
        <v>4469</v>
      </c>
      <c r="D18" s="52">
        <v>1</v>
      </c>
      <c r="E18" s="52">
        <v>3</v>
      </c>
      <c r="F18" s="55"/>
      <c r="H18"/>
      <c r="I18" s="55"/>
      <c r="J18" s="81"/>
      <c r="K18" s="82"/>
      <c r="L18" s="55"/>
      <c r="M18" s="55"/>
    </row>
    <row r="19" spans="1:13" x14ac:dyDescent="0.2">
      <c r="A19" s="52">
        <v>18</v>
      </c>
      <c r="B19" s="53" t="s">
        <v>173</v>
      </c>
      <c r="C19" s="54">
        <v>4198</v>
      </c>
      <c r="D19" s="52">
        <v>1</v>
      </c>
      <c r="E19" s="52">
        <v>5</v>
      </c>
      <c r="F19" s="55"/>
      <c r="H19"/>
      <c r="I19" s="55"/>
      <c r="J19" s="81"/>
      <c r="K19" s="82"/>
      <c r="L19" s="55"/>
      <c r="M19" s="55"/>
    </row>
    <row r="20" spans="1:13" x14ac:dyDescent="0.2">
      <c r="A20" s="50"/>
      <c r="B20" s="80" t="s">
        <v>218</v>
      </c>
      <c r="C20" s="48">
        <f>SUM(C2:C19)</f>
        <v>87398</v>
      </c>
      <c r="D20" s="50"/>
      <c r="E20" s="50"/>
      <c r="F20" s="1"/>
      <c r="H20"/>
      <c r="J20" s="56"/>
      <c r="K20" s="57"/>
    </row>
    <row r="22" spans="1:13" x14ac:dyDescent="0.2">
      <c r="A22" s="1" t="s">
        <v>7</v>
      </c>
    </row>
    <row r="24" spans="1:13" x14ac:dyDescent="0.2">
      <c r="A24"/>
      <c r="B24"/>
      <c r="C24"/>
      <c r="D24"/>
      <c r="E24"/>
      <c r="F24"/>
      <c r="G24"/>
    </row>
    <row r="25" spans="1:13" x14ac:dyDescent="0.2">
      <c r="A25"/>
      <c r="B25"/>
      <c r="C25"/>
      <c r="D25"/>
      <c r="E25"/>
      <c r="F25"/>
      <c r="G25"/>
    </row>
    <row r="26" spans="1:13" x14ac:dyDescent="0.2">
      <c r="A26"/>
      <c r="B26"/>
      <c r="C26"/>
      <c r="D26"/>
      <c r="E26"/>
      <c r="F26"/>
      <c r="G26"/>
    </row>
    <row r="27" spans="1:13" x14ac:dyDescent="0.2">
      <c r="A27"/>
      <c r="B27"/>
      <c r="C27"/>
      <c r="D27"/>
      <c r="E27"/>
      <c r="F27"/>
      <c r="G27"/>
    </row>
    <row r="28" spans="1:13" x14ac:dyDescent="0.2">
      <c r="A28"/>
      <c r="B28"/>
      <c r="C28"/>
      <c r="D28"/>
      <c r="E28"/>
      <c r="F28"/>
      <c r="G28"/>
    </row>
    <row r="29" spans="1:13" x14ac:dyDescent="0.2">
      <c r="A29"/>
      <c r="B29" s="81"/>
      <c r="C29" s="82"/>
      <c r="D29"/>
      <c r="E29"/>
      <c r="F29"/>
      <c r="G29"/>
    </row>
    <row r="30" spans="1:13" x14ac:dyDescent="0.2">
      <c r="A30"/>
      <c r="B30" s="81"/>
      <c r="C30" s="82"/>
      <c r="D30"/>
      <c r="E30"/>
      <c r="F30"/>
      <c r="G30"/>
    </row>
    <row r="31" spans="1:13" x14ac:dyDescent="0.2">
      <c r="A31"/>
      <c r="B31" s="81"/>
      <c r="C31" s="82"/>
      <c r="D31"/>
      <c r="E31"/>
      <c r="F31"/>
      <c r="G31"/>
    </row>
    <row r="32" spans="1:13" x14ac:dyDescent="0.2">
      <c r="A32"/>
      <c r="B32" s="81"/>
      <c r="C32" s="82"/>
      <c r="D32"/>
      <c r="E32"/>
      <c r="F32"/>
      <c r="G32"/>
    </row>
    <row r="33" spans="1:7" x14ac:dyDescent="0.2">
      <c r="A33"/>
      <c r="B33" s="81"/>
      <c r="C33" s="82"/>
      <c r="D33"/>
      <c r="E33"/>
      <c r="F33"/>
      <c r="G33"/>
    </row>
    <row r="34" spans="1:7" x14ac:dyDescent="0.2">
      <c r="B34" s="81"/>
      <c r="C34" s="82"/>
      <c r="D34"/>
      <c r="E34"/>
      <c r="F34"/>
      <c r="G34"/>
    </row>
    <row r="35" spans="1:7" x14ac:dyDescent="0.2">
      <c r="B35" s="81"/>
      <c r="C35" s="82"/>
    </row>
    <row r="36" spans="1:7" x14ac:dyDescent="0.2">
      <c r="B36" s="81"/>
      <c r="C36" s="82"/>
    </row>
    <row r="37" spans="1:7" x14ac:dyDescent="0.2">
      <c r="B37" s="81"/>
      <c r="C37" s="82"/>
    </row>
    <row r="38" spans="1:7" x14ac:dyDescent="0.2">
      <c r="B38" s="81"/>
      <c r="C38" s="82"/>
    </row>
    <row r="39" spans="1:7" x14ac:dyDescent="0.2">
      <c r="B39" s="81"/>
      <c r="C39" s="82"/>
    </row>
    <row r="40" spans="1:7" x14ac:dyDescent="0.2">
      <c r="B40" s="81"/>
      <c r="C40" s="82"/>
    </row>
    <row r="41" spans="1:7" x14ac:dyDescent="0.2">
      <c r="B41" s="81"/>
      <c r="C41" s="82"/>
    </row>
    <row r="42" spans="1:7" x14ac:dyDescent="0.2">
      <c r="B42" s="81"/>
      <c r="C42" s="82"/>
    </row>
  </sheetData>
  <sortState xmlns:xlrd2="http://schemas.microsoft.com/office/spreadsheetml/2017/richdata2" ref="B29:C42">
    <sortCondition descending="1" ref="C29:C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C7"/>
  <sheetViews>
    <sheetView showGridLines="0" zoomScaleNormal="100" workbookViewId="0">
      <selection activeCell="C12" sqref="C12"/>
    </sheetView>
  </sheetViews>
  <sheetFormatPr baseColWidth="10" defaultColWidth="10.83203125" defaultRowHeight="15" x14ac:dyDescent="0.2"/>
  <cols>
    <col min="1" max="1" width="16.5" style="16" customWidth="1"/>
    <col min="2" max="2" width="12.5" style="16" customWidth="1"/>
    <col min="3" max="3" width="12.1640625" style="16" customWidth="1"/>
    <col min="4" max="16384" width="10.83203125" style="16"/>
  </cols>
  <sheetData>
    <row r="1" spans="1:3" ht="16" x14ac:dyDescent="0.2">
      <c r="A1" s="8" t="s">
        <v>8</v>
      </c>
      <c r="B1" s="8" t="s">
        <v>1</v>
      </c>
      <c r="C1" s="8" t="s">
        <v>9</v>
      </c>
    </row>
    <row r="2" spans="1:3" ht="16.5" customHeight="1" x14ac:dyDescent="0.2">
      <c r="A2" s="18" t="s">
        <v>10</v>
      </c>
      <c r="B2" s="23">
        <v>58849</v>
      </c>
      <c r="C2" s="19">
        <f>(B2/$B$6)*100%</f>
        <v>0.47046455666855869</v>
      </c>
    </row>
    <row r="3" spans="1:3" x14ac:dyDescent="0.2">
      <c r="A3" s="18" t="s">
        <v>11</v>
      </c>
      <c r="B3" s="23">
        <v>33315</v>
      </c>
      <c r="C3" s="19">
        <f t="shared" ref="C3:C5" si="0">(B3/$B$6)*100%</f>
        <v>0.26633463109675665</v>
      </c>
    </row>
    <row r="4" spans="1:3" x14ac:dyDescent="0.2">
      <c r="A4" s="18" t="s">
        <v>12</v>
      </c>
      <c r="B4" s="23">
        <v>32635</v>
      </c>
      <c r="C4" s="19">
        <f t="shared" si="0"/>
        <v>0.26089841470336644</v>
      </c>
    </row>
    <row r="5" spans="1:3" x14ac:dyDescent="0.2">
      <c r="A5" s="18" t="s">
        <v>13</v>
      </c>
      <c r="B5" s="23">
        <v>288</v>
      </c>
      <c r="C5" s="19">
        <f t="shared" si="0"/>
        <v>2.3023975313182024E-3</v>
      </c>
    </row>
    <row r="6" spans="1:3" ht="16.5" customHeight="1" x14ac:dyDescent="0.2">
      <c r="A6" s="38" t="s">
        <v>6</v>
      </c>
      <c r="B6" s="13">
        <f>SUM(B2:B5)</f>
        <v>125087</v>
      </c>
      <c r="C6" s="6">
        <f>SUM(C2:C5)</f>
        <v>0.99999999999999989</v>
      </c>
    </row>
    <row r="7" spans="1:3" x14ac:dyDescent="0.2">
      <c r="A7" s="1" t="s">
        <v>7</v>
      </c>
    </row>
  </sheetData>
  <sortState xmlns:xlrd2="http://schemas.microsoft.com/office/spreadsheetml/2017/richdata2" ref="A2:C5">
    <sortCondition descending="1" ref="B2"/>
  </sortState>
  <conditionalFormatting sqref="C2:C5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{4E426C7F-B5C4-47C9-88E4-C66B384828FD}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26C7F-B5C4-47C9-88E4-C66B38482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F16"/>
  <sheetViews>
    <sheetView showGridLines="0" zoomScaleNormal="100" workbookViewId="0">
      <selection activeCell="E20" sqref="E20"/>
    </sheetView>
  </sheetViews>
  <sheetFormatPr baseColWidth="10" defaultColWidth="10.83203125" defaultRowHeight="15" x14ac:dyDescent="0.2"/>
  <cols>
    <col min="1" max="1" width="33.83203125" style="16" customWidth="1"/>
    <col min="2" max="2" width="11" style="16" bestFit="1" customWidth="1"/>
    <col min="3" max="3" width="14.6640625" style="16" bestFit="1" customWidth="1"/>
    <col min="4" max="4" width="8.5" style="16" bestFit="1" customWidth="1"/>
    <col min="5" max="5" width="16.5" style="16" customWidth="1"/>
    <col min="6" max="16384" width="10.83203125" style="16"/>
  </cols>
  <sheetData>
    <row r="2" spans="1:6" x14ac:dyDescent="0.2">
      <c r="A2" s="21" t="s">
        <v>14</v>
      </c>
      <c r="B2" s="21" t="s">
        <v>1</v>
      </c>
      <c r="C2" s="21" t="s">
        <v>9</v>
      </c>
    </row>
    <row r="3" spans="1:6" x14ac:dyDescent="0.2">
      <c r="A3" s="22" t="s">
        <v>15</v>
      </c>
      <c r="B3" s="44">
        <v>60862</v>
      </c>
      <c r="C3" s="24">
        <f>(B3/B5)*100%</f>
        <v>0.4865573560801682</v>
      </c>
    </row>
    <row r="4" spans="1:6" x14ac:dyDescent="0.2">
      <c r="A4" s="22" t="s">
        <v>16</v>
      </c>
      <c r="B4" s="44">
        <v>64225</v>
      </c>
      <c r="C4" s="24">
        <f>(B4/B5)*100%</f>
        <v>0.51344264391983174</v>
      </c>
    </row>
    <row r="5" spans="1:6" x14ac:dyDescent="0.2">
      <c r="A5" s="37" t="s">
        <v>6</v>
      </c>
      <c r="B5" s="15">
        <f>SUM(B3:B4)</f>
        <v>125087</v>
      </c>
      <c r="C5" s="25">
        <f>SUM(C3:C4)</f>
        <v>1</v>
      </c>
    </row>
    <row r="9" spans="1:6" x14ac:dyDescent="0.2">
      <c r="A9" s="21" t="s">
        <v>0</v>
      </c>
      <c r="B9" s="21" t="s">
        <v>15</v>
      </c>
      <c r="C9" s="21" t="s">
        <v>17</v>
      </c>
      <c r="D9" s="21" t="s">
        <v>16</v>
      </c>
      <c r="E9" s="21" t="s">
        <v>18</v>
      </c>
      <c r="F9" s="37" t="s">
        <v>6</v>
      </c>
    </row>
    <row r="10" spans="1:6" x14ac:dyDescent="0.2">
      <c r="A10" s="22" t="s">
        <v>2</v>
      </c>
      <c r="B10" s="23">
        <v>58502</v>
      </c>
      <c r="C10" s="24">
        <f>(B10/F14)*100%</f>
        <v>0.46769048742075514</v>
      </c>
      <c r="D10" s="23">
        <v>62293</v>
      </c>
      <c r="E10" s="24">
        <f>(D10/F14)*100%</f>
        <v>0.49799739381390551</v>
      </c>
      <c r="F10" s="23">
        <f>B10+D10</f>
        <v>120795</v>
      </c>
    </row>
    <row r="11" spans="1:6" x14ac:dyDescent="0.2">
      <c r="A11" s="22" t="s">
        <v>3</v>
      </c>
      <c r="B11" s="23">
        <v>2195</v>
      </c>
      <c r="C11" s="24">
        <f>(B11/F14)*100%</f>
        <v>1.7547786740428662E-2</v>
      </c>
      <c r="D11" s="23">
        <v>1809</v>
      </c>
      <c r="E11" s="24">
        <f>(D11/F14)*100%</f>
        <v>1.446193449359246E-2</v>
      </c>
      <c r="F11" s="23">
        <f t="shared" ref="F11:F13" si="0">B11+D11</f>
        <v>4004</v>
      </c>
    </row>
    <row r="12" spans="1:6" x14ac:dyDescent="0.2">
      <c r="A12" s="22" t="s">
        <v>4</v>
      </c>
      <c r="B12" s="23">
        <v>26</v>
      </c>
      <c r="C12" s="24">
        <f>(B12/F14)*100%</f>
        <v>2.0785533268844885E-4</v>
      </c>
      <c r="D12" s="23">
        <v>23</v>
      </c>
      <c r="E12" s="24">
        <f>(D12/F14)*100%</f>
        <v>1.838720250705509E-4</v>
      </c>
      <c r="F12" s="23">
        <f t="shared" si="0"/>
        <v>49</v>
      </c>
    </row>
    <row r="13" spans="1:6" x14ac:dyDescent="0.2">
      <c r="A13" s="22" t="s">
        <v>5</v>
      </c>
      <c r="B13" s="23">
        <v>139</v>
      </c>
      <c r="C13" s="24">
        <f>(B13/F14)*100%</f>
        <v>1.1112265862959381E-3</v>
      </c>
      <c r="D13" s="23">
        <v>100</v>
      </c>
      <c r="E13" s="24">
        <f>(D13/F14)*100%</f>
        <v>7.9944358726326476E-4</v>
      </c>
      <c r="F13" s="23">
        <f t="shared" si="0"/>
        <v>239</v>
      </c>
    </row>
    <row r="14" spans="1:6" x14ac:dyDescent="0.2">
      <c r="A14" s="92" t="s">
        <v>6</v>
      </c>
      <c r="B14" s="92"/>
      <c r="C14" s="92"/>
      <c r="D14" s="92"/>
      <c r="E14" s="92"/>
      <c r="F14" s="15">
        <f>SUM(F10:F13)</f>
        <v>125087</v>
      </c>
    </row>
    <row r="16" spans="1:6" x14ac:dyDescent="0.2">
      <c r="A16" s="1" t="s">
        <v>7</v>
      </c>
    </row>
  </sheetData>
  <mergeCells count="1"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CB86-220D-41C2-A854-15C187D52045}">
  <dimension ref="A1:I73"/>
  <sheetViews>
    <sheetView showGridLines="0" topLeftCell="A68" zoomScaleNormal="100" workbookViewId="0">
      <selection activeCell="H13" sqref="H13"/>
    </sheetView>
  </sheetViews>
  <sheetFormatPr baseColWidth="10" defaultColWidth="10.83203125" defaultRowHeight="15" x14ac:dyDescent="0.2"/>
  <cols>
    <col min="1" max="3" width="15.6640625" style="16" customWidth="1"/>
    <col min="4" max="4" width="9.1640625" style="16"/>
    <col min="5" max="5" width="21.6640625" style="16" customWidth="1"/>
    <col min="6" max="6" width="11" style="16" bestFit="1" customWidth="1"/>
    <col min="7" max="7" width="12.5" style="16" customWidth="1"/>
    <col min="8" max="8" width="9.1640625" style="16"/>
    <col min="9" max="9" width="28.83203125" style="16" customWidth="1"/>
    <col min="10" max="16384" width="10.83203125" style="16"/>
  </cols>
  <sheetData>
    <row r="1" spans="1:9" x14ac:dyDescent="0.2">
      <c r="A1" s="21" t="s">
        <v>19</v>
      </c>
      <c r="B1" s="21" t="s">
        <v>1</v>
      </c>
      <c r="C1" s="21" t="s">
        <v>9</v>
      </c>
      <c r="I1" s="32"/>
    </row>
    <row r="2" spans="1:9" x14ac:dyDescent="0.2">
      <c r="A2" s="26">
        <v>16</v>
      </c>
      <c r="B2" s="27">
        <v>1</v>
      </c>
      <c r="C2" s="20">
        <f>(B2/B73)*100%</f>
        <v>7.9944358726326478E-6</v>
      </c>
      <c r="E2" s="21" t="s">
        <v>19</v>
      </c>
      <c r="F2" s="21" t="s">
        <v>1</v>
      </c>
      <c r="G2" s="21" t="s">
        <v>9</v>
      </c>
    </row>
    <row r="3" spans="1:9" x14ac:dyDescent="0.2">
      <c r="A3" s="28">
        <v>17</v>
      </c>
      <c r="B3" s="23">
        <v>9</v>
      </c>
      <c r="C3" s="9">
        <f t="shared" ref="C3" si="0">(B3/56258)*100%</f>
        <v>1.5997724768032992E-4</v>
      </c>
      <c r="E3" s="22" t="s">
        <v>20</v>
      </c>
      <c r="F3" s="23">
        <f>SUM(B2:B6)</f>
        <v>1159</v>
      </c>
      <c r="G3" s="24">
        <f>(F3/F11)*100%</f>
        <v>9.2655511763812381E-3</v>
      </c>
    </row>
    <row r="4" spans="1:9" x14ac:dyDescent="0.2">
      <c r="A4" s="28">
        <v>18</v>
      </c>
      <c r="B4" s="23">
        <v>134</v>
      </c>
      <c r="C4" s="9">
        <f t="shared" ref="C4" si="1">(B4/56258)*100%</f>
        <v>2.3818834654626897E-3</v>
      </c>
      <c r="E4" s="22" t="s">
        <v>21</v>
      </c>
      <c r="F4" s="23">
        <f>SUM(B7:B16)</f>
        <v>33527</v>
      </c>
      <c r="G4" s="24">
        <f>(F4/F11)*100%</f>
        <v>0.26802945150175478</v>
      </c>
    </row>
    <row r="5" spans="1:9" x14ac:dyDescent="0.2">
      <c r="A5" s="28">
        <v>19</v>
      </c>
      <c r="B5" s="23">
        <v>396</v>
      </c>
      <c r="C5" s="9">
        <f>(B5/B73)*100%</f>
        <v>3.1657966055625283E-3</v>
      </c>
      <c r="E5" s="22" t="s">
        <v>22</v>
      </c>
      <c r="F5" s="23">
        <f>SUM(B17:B26)</f>
        <v>51605</v>
      </c>
      <c r="G5" s="24">
        <f>(F5/F11)*100%</f>
        <v>0.4125528632072078</v>
      </c>
    </row>
    <row r="6" spans="1:9" x14ac:dyDescent="0.2">
      <c r="A6" s="28">
        <v>20</v>
      </c>
      <c r="B6" s="23">
        <v>619</v>
      </c>
      <c r="C6" s="9">
        <f>(B6/B73)*100%</f>
        <v>4.9485558051596086E-3</v>
      </c>
      <c r="E6" s="22" t="s">
        <v>23</v>
      </c>
      <c r="F6" s="23">
        <f>SUM(B27:B36)</f>
        <v>27523</v>
      </c>
      <c r="G6" s="24">
        <f>(F6/F11)*100%</f>
        <v>0.22003085852246837</v>
      </c>
    </row>
    <row r="7" spans="1:9" x14ac:dyDescent="0.2">
      <c r="A7" s="28">
        <v>21</v>
      </c>
      <c r="B7" s="23">
        <v>891</v>
      </c>
      <c r="C7" s="9">
        <f>(B7/B73)*100%</f>
        <v>7.1230423625156889E-3</v>
      </c>
      <c r="E7" s="22" t="s">
        <v>24</v>
      </c>
      <c r="F7" s="23">
        <f>SUM(B37:B46)</f>
        <v>9656</v>
      </c>
      <c r="G7" s="24">
        <f>(F7/F11)*100%</f>
        <v>7.7194272786140841E-2</v>
      </c>
    </row>
    <row r="8" spans="1:9" x14ac:dyDescent="0.2">
      <c r="A8" s="28">
        <v>22</v>
      </c>
      <c r="B8" s="23">
        <v>1504</v>
      </c>
      <c r="C8" s="9">
        <f>(B8/B73)*100%</f>
        <v>1.2023631552439502E-2</v>
      </c>
      <c r="E8" s="22" t="s">
        <v>25</v>
      </c>
      <c r="F8" s="23">
        <f>SUM(B47:B56)</f>
        <v>1499</v>
      </c>
      <c r="G8" s="24">
        <f>(F8/F11)*100%</f>
        <v>1.198365937307634E-2</v>
      </c>
    </row>
    <row r="9" spans="1:9" x14ac:dyDescent="0.2">
      <c r="A9" s="28">
        <v>23</v>
      </c>
      <c r="B9" s="23">
        <v>2073</v>
      </c>
      <c r="C9" s="9">
        <f>(B9/B73)*100%</f>
        <v>1.6572465563967478E-2</v>
      </c>
      <c r="E9" s="22" t="s">
        <v>26</v>
      </c>
      <c r="F9" s="23">
        <f>SUM(B57:B66)</f>
        <v>112</v>
      </c>
      <c r="G9" s="24">
        <f>(F9/F11)*100%</f>
        <v>8.9537681773485653E-4</v>
      </c>
    </row>
    <row r="10" spans="1:9" x14ac:dyDescent="0.2">
      <c r="A10" s="28">
        <v>24</v>
      </c>
      <c r="B10" s="23">
        <v>2531</v>
      </c>
      <c r="C10" s="9">
        <f>(B10/B73)*100%</f>
        <v>2.0233917193633232E-2</v>
      </c>
      <c r="E10" s="22" t="s">
        <v>27</v>
      </c>
      <c r="F10" s="23">
        <f>SUM(B67:B72)</f>
        <v>6</v>
      </c>
      <c r="G10" s="24">
        <f>(F10/F11)*100%</f>
        <v>4.7966615235795883E-5</v>
      </c>
    </row>
    <row r="11" spans="1:9" x14ac:dyDescent="0.2">
      <c r="A11" s="28">
        <v>25</v>
      </c>
      <c r="B11" s="23">
        <v>3061</v>
      </c>
      <c r="C11" s="9">
        <f>(B11/B73)*100%</f>
        <v>2.4470968206128534E-2</v>
      </c>
      <c r="E11" s="59" t="s">
        <v>6</v>
      </c>
      <c r="F11" s="60">
        <f>SUM(F2:F10)</f>
        <v>125087</v>
      </c>
      <c r="G11" s="61">
        <f>SUM(G2:G10)</f>
        <v>1</v>
      </c>
    </row>
    <row r="12" spans="1:9" x14ac:dyDescent="0.2">
      <c r="A12" s="28">
        <v>26</v>
      </c>
      <c r="B12" s="23">
        <v>3659</v>
      </c>
      <c r="C12" s="9">
        <f>(B12/B73)*100%</f>
        <v>2.9251640857962859E-2</v>
      </c>
      <c r="E12" s="56"/>
      <c r="F12" s="57"/>
      <c r="G12" s="58"/>
    </row>
    <row r="13" spans="1:9" x14ac:dyDescent="0.2">
      <c r="A13" s="28">
        <v>27</v>
      </c>
      <c r="B13" s="23">
        <v>4245</v>
      </c>
      <c r="C13" s="9">
        <f>(B13/B73)*100%</f>
        <v>3.3936380279325593E-2</v>
      </c>
    </row>
    <row r="14" spans="1:9" x14ac:dyDescent="0.2">
      <c r="A14" s="28">
        <v>28</v>
      </c>
      <c r="B14" s="23">
        <v>4764</v>
      </c>
      <c r="C14" s="9">
        <f>(B14/B73)*100%</f>
        <v>3.8085492497221936E-2</v>
      </c>
      <c r="E14" s="1" t="s">
        <v>7</v>
      </c>
    </row>
    <row r="15" spans="1:9" x14ac:dyDescent="0.2">
      <c r="A15" s="28">
        <v>29</v>
      </c>
      <c r="B15" s="23">
        <v>5269</v>
      </c>
      <c r="C15" s="9">
        <f>(B15/B73)*100%</f>
        <v>4.2122682612901419E-2</v>
      </c>
    </row>
    <row r="16" spans="1:9" x14ac:dyDescent="0.2">
      <c r="A16" s="28">
        <v>30</v>
      </c>
      <c r="B16" s="23">
        <v>5530</v>
      </c>
      <c r="C16" s="9">
        <f>(B16/B73)*100%</f>
        <v>4.4209230375658541E-2</v>
      </c>
    </row>
    <row r="17" spans="1:3" x14ac:dyDescent="0.2">
      <c r="A17" s="28">
        <v>31</v>
      </c>
      <c r="B17" s="23">
        <v>5720</v>
      </c>
      <c r="C17" s="9">
        <f>(B17/B73)*100%</f>
        <v>4.5728173191458742E-2</v>
      </c>
    </row>
    <row r="18" spans="1:3" x14ac:dyDescent="0.2">
      <c r="A18" s="28">
        <v>32</v>
      </c>
      <c r="B18" s="23">
        <v>5933</v>
      </c>
      <c r="C18" s="9">
        <f>(B18/B73)*100%</f>
        <v>4.7430988032329501E-2</v>
      </c>
    </row>
    <row r="19" spans="1:3" x14ac:dyDescent="0.2">
      <c r="A19" s="28">
        <v>33</v>
      </c>
      <c r="B19" s="23">
        <v>5973</v>
      </c>
      <c r="C19" s="9">
        <f>(B19/B73)*100%</f>
        <v>4.7750765467234807E-2</v>
      </c>
    </row>
    <row r="20" spans="1:3" x14ac:dyDescent="0.2">
      <c r="A20" s="28">
        <v>34</v>
      </c>
      <c r="B20" s="23">
        <v>5638</v>
      </c>
      <c r="C20" s="9">
        <f>(B20/B73)*100%</f>
        <v>4.5072629449902868E-2</v>
      </c>
    </row>
    <row r="21" spans="1:3" x14ac:dyDescent="0.2">
      <c r="A21" s="28">
        <v>35</v>
      </c>
      <c r="B21" s="23">
        <v>5453</v>
      </c>
      <c r="C21" s="9">
        <f>(B21/B73)*100%</f>
        <v>4.359365881346583E-2</v>
      </c>
    </row>
    <row r="22" spans="1:3" x14ac:dyDescent="0.2">
      <c r="A22" s="28">
        <v>36</v>
      </c>
      <c r="B22" s="23">
        <v>5029</v>
      </c>
      <c r="C22" s="9">
        <f>(B22/B73)*100%</f>
        <v>4.0204018003469587E-2</v>
      </c>
    </row>
    <row r="23" spans="1:3" x14ac:dyDescent="0.2">
      <c r="A23" s="28">
        <v>37</v>
      </c>
      <c r="B23" s="23">
        <v>4874</v>
      </c>
      <c r="C23" s="9">
        <f>(B23/B73)*100%</f>
        <v>3.8964880443211523E-2</v>
      </c>
    </row>
    <row r="24" spans="1:3" x14ac:dyDescent="0.2">
      <c r="A24" s="28">
        <v>38</v>
      </c>
      <c r="B24" s="23">
        <v>4585</v>
      </c>
      <c r="C24" s="9">
        <f>(B24/B73)*100%</f>
        <v>3.6654488476020687E-2</v>
      </c>
    </row>
    <row r="25" spans="1:3" x14ac:dyDescent="0.2">
      <c r="A25" s="28">
        <v>39</v>
      </c>
      <c r="B25" s="23">
        <v>4331</v>
      </c>
      <c r="C25" s="9">
        <f>(B25/B73)*100%</f>
        <v>3.4623901764371995E-2</v>
      </c>
    </row>
    <row r="26" spans="1:3" x14ac:dyDescent="0.2">
      <c r="A26" s="28">
        <v>40</v>
      </c>
      <c r="B26" s="23">
        <v>4069</v>
      </c>
      <c r="C26" s="9">
        <f>(B26/B73)*100%</f>
        <v>3.2529359565742245E-2</v>
      </c>
    </row>
    <row r="27" spans="1:3" x14ac:dyDescent="0.2">
      <c r="A27" s="28">
        <v>41</v>
      </c>
      <c r="B27" s="23">
        <v>3971</v>
      </c>
      <c r="C27" s="9">
        <f>(B27/B73)*100%</f>
        <v>3.1745904850224244E-2</v>
      </c>
    </row>
    <row r="28" spans="1:3" x14ac:dyDescent="0.2">
      <c r="A28" s="28">
        <v>42</v>
      </c>
      <c r="B28" s="23">
        <v>3521</v>
      </c>
      <c r="C28" s="9">
        <f>(B28/B73)*100%</f>
        <v>2.8148408707539551E-2</v>
      </c>
    </row>
    <row r="29" spans="1:3" x14ac:dyDescent="0.2">
      <c r="A29" s="28">
        <v>43</v>
      </c>
      <c r="B29" s="23">
        <v>3256</v>
      </c>
      <c r="C29" s="9">
        <f>(B29/B73)*100%</f>
        <v>2.60298832012919E-2</v>
      </c>
    </row>
    <row r="30" spans="1:3" x14ac:dyDescent="0.2">
      <c r="A30" s="28">
        <v>44</v>
      </c>
      <c r="B30" s="23">
        <v>2848</v>
      </c>
      <c r="C30" s="9">
        <f>(B30/B73)*100%</f>
        <v>2.2768153365257782E-2</v>
      </c>
    </row>
    <row r="31" spans="1:3" x14ac:dyDescent="0.2">
      <c r="A31" s="28">
        <v>45</v>
      </c>
      <c r="B31" s="23">
        <v>2694</v>
      </c>
      <c r="C31" s="9">
        <f>(B31/B73)*100%</f>
        <v>2.1537010240872352E-2</v>
      </c>
    </row>
    <row r="32" spans="1:3" x14ac:dyDescent="0.2">
      <c r="A32" s="28">
        <v>46</v>
      </c>
      <c r="B32" s="23">
        <v>2562</v>
      </c>
      <c r="C32" s="9">
        <f>(B32/B73)*100%</f>
        <v>2.0481744705684844E-2</v>
      </c>
    </row>
    <row r="33" spans="1:3" x14ac:dyDescent="0.2">
      <c r="A33" s="28">
        <v>47</v>
      </c>
      <c r="B33" s="23">
        <v>2399</v>
      </c>
      <c r="C33" s="9">
        <f>(B33/B73)*100%</f>
        <v>1.9178651658445723E-2</v>
      </c>
    </row>
    <row r="34" spans="1:3" x14ac:dyDescent="0.2">
      <c r="A34" s="28">
        <v>48</v>
      </c>
      <c r="B34" s="23">
        <v>2139</v>
      </c>
      <c r="C34" s="9">
        <f>(B34/B73)*100%</f>
        <v>1.7100098331561234E-2</v>
      </c>
    </row>
    <row r="35" spans="1:3" x14ac:dyDescent="0.2">
      <c r="A35" s="28">
        <v>49</v>
      </c>
      <c r="B35" s="23">
        <v>2165</v>
      </c>
      <c r="C35" s="9">
        <f>(B35/B73)*100%</f>
        <v>1.7307953664249684E-2</v>
      </c>
    </row>
    <row r="36" spans="1:3" x14ac:dyDescent="0.2">
      <c r="A36" s="28">
        <v>50</v>
      </c>
      <c r="B36" s="23">
        <v>1968</v>
      </c>
      <c r="C36" s="9">
        <f>(B36/B73)*100%</f>
        <v>1.573304979734105E-2</v>
      </c>
    </row>
    <row r="37" spans="1:3" x14ac:dyDescent="0.2">
      <c r="A37" s="28">
        <v>51</v>
      </c>
      <c r="B37" s="23">
        <v>1688</v>
      </c>
      <c r="C37" s="9">
        <f>(B37/B73)*100%</f>
        <v>1.349460775300391E-2</v>
      </c>
    </row>
    <row r="38" spans="1:3" x14ac:dyDescent="0.2">
      <c r="A38" s="28">
        <v>52</v>
      </c>
      <c r="B38" s="23">
        <v>1599</v>
      </c>
      <c r="C38" s="9">
        <f>(B38/B73)*100%</f>
        <v>1.2783102960339604E-2</v>
      </c>
    </row>
    <row r="39" spans="1:3" x14ac:dyDescent="0.2">
      <c r="A39" s="28">
        <v>53</v>
      </c>
      <c r="B39" s="23">
        <v>1365</v>
      </c>
      <c r="C39" s="9">
        <f>(B39/B73)*100%</f>
        <v>1.0912404966143563E-2</v>
      </c>
    </row>
    <row r="40" spans="1:3" x14ac:dyDescent="0.2">
      <c r="A40" s="28">
        <v>54</v>
      </c>
      <c r="B40" s="23">
        <v>1160</v>
      </c>
      <c r="C40" s="9">
        <f>(B40/B73)*100%</f>
        <v>9.273545612253872E-3</v>
      </c>
    </row>
    <row r="41" spans="1:3" x14ac:dyDescent="0.2">
      <c r="A41" s="28">
        <v>55</v>
      </c>
      <c r="B41" s="23">
        <v>963</v>
      </c>
      <c r="C41" s="9">
        <f>(B41/B73)*100%</f>
        <v>7.6986417453452395E-3</v>
      </c>
    </row>
    <row r="42" spans="1:3" x14ac:dyDescent="0.2">
      <c r="A42" s="28">
        <v>56</v>
      </c>
      <c r="B42" s="23">
        <v>786</v>
      </c>
      <c r="C42" s="9">
        <f>(B42/B73)*100%</f>
        <v>6.2836265958892612E-3</v>
      </c>
    </row>
    <row r="43" spans="1:3" x14ac:dyDescent="0.2">
      <c r="A43" s="28">
        <v>57</v>
      </c>
      <c r="B43" s="23">
        <v>656</v>
      </c>
      <c r="C43" s="9">
        <f>(B43/B73)*100%</f>
        <v>5.2443499324470169E-3</v>
      </c>
    </row>
    <row r="44" spans="1:3" x14ac:dyDescent="0.2">
      <c r="A44" s="28">
        <v>58</v>
      </c>
      <c r="B44" s="23">
        <v>555</v>
      </c>
      <c r="C44" s="9">
        <f>(B44/B73)*100%</f>
        <v>4.4369119093111194E-3</v>
      </c>
    </row>
    <row r="45" spans="1:3" x14ac:dyDescent="0.2">
      <c r="A45" s="28">
        <v>59</v>
      </c>
      <c r="B45" s="23">
        <v>475</v>
      </c>
      <c r="C45" s="9">
        <f>(B45/B73)*100%</f>
        <v>3.7973570395005078E-3</v>
      </c>
    </row>
    <row r="46" spans="1:3" x14ac:dyDescent="0.2">
      <c r="A46" s="28">
        <v>60</v>
      </c>
      <c r="B46" s="23">
        <v>409</v>
      </c>
      <c r="C46" s="9">
        <f>(B46/B73)*100%</f>
        <v>3.2697242719067531E-3</v>
      </c>
    </row>
    <row r="47" spans="1:3" x14ac:dyDescent="0.2">
      <c r="A47" s="28">
        <v>61</v>
      </c>
      <c r="B47" s="23">
        <v>315</v>
      </c>
      <c r="C47" s="9">
        <f>(B47/B73)*100%</f>
        <v>2.5182472998792841E-3</v>
      </c>
    </row>
    <row r="48" spans="1:3" x14ac:dyDescent="0.2">
      <c r="A48" s="28">
        <v>62</v>
      </c>
      <c r="B48" s="23">
        <v>278</v>
      </c>
      <c r="C48" s="9">
        <f>(B48/B73)*100%</f>
        <v>2.2224531725918762E-3</v>
      </c>
    </row>
    <row r="49" spans="1:3" x14ac:dyDescent="0.2">
      <c r="A49" s="28">
        <v>63</v>
      </c>
      <c r="B49" s="23">
        <v>234</v>
      </c>
      <c r="C49" s="9">
        <f>(B49/B73)*100%</f>
        <v>1.8706979941960395E-3</v>
      </c>
    </row>
    <row r="50" spans="1:3" x14ac:dyDescent="0.2">
      <c r="A50" s="28">
        <v>64</v>
      </c>
      <c r="B50" s="23">
        <v>180</v>
      </c>
      <c r="C50" s="9">
        <f>(B50/B73)*100%</f>
        <v>1.4389984570738765E-3</v>
      </c>
    </row>
    <row r="51" spans="1:3" x14ac:dyDescent="0.2">
      <c r="A51" s="28">
        <v>65</v>
      </c>
      <c r="B51" s="23">
        <v>131</v>
      </c>
      <c r="C51" s="9">
        <f>(B51/B73)*100%</f>
        <v>1.0472710993148769E-3</v>
      </c>
    </row>
    <row r="52" spans="1:3" x14ac:dyDescent="0.2">
      <c r="A52" s="28">
        <v>66</v>
      </c>
      <c r="B52" s="23">
        <v>114</v>
      </c>
      <c r="C52" s="9">
        <f>(B52/B73)*100%</f>
        <v>9.1136568948012179E-4</v>
      </c>
    </row>
    <row r="53" spans="1:3" x14ac:dyDescent="0.2">
      <c r="A53" s="28">
        <v>67</v>
      </c>
      <c r="B53" s="23">
        <v>73</v>
      </c>
      <c r="C53" s="9">
        <f>(B53/B73)*100%</f>
        <v>5.8359381870218328E-4</v>
      </c>
    </row>
    <row r="54" spans="1:3" x14ac:dyDescent="0.2">
      <c r="A54" s="28">
        <v>68</v>
      </c>
      <c r="B54" s="23">
        <v>73</v>
      </c>
      <c r="C54" s="9">
        <f>(B54/B73)*100%</f>
        <v>5.8359381870218328E-4</v>
      </c>
    </row>
    <row r="55" spans="1:3" x14ac:dyDescent="0.2">
      <c r="A55" s="28">
        <v>69</v>
      </c>
      <c r="B55" s="23">
        <v>60</v>
      </c>
      <c r="C55" s="9">
        <f>(B55/B73)*100%</f>
        <v>4.7966615235795883E-4</v>
      </c>
    </row>
    <row r="56" spans="1:3" x14ac:dyDescent="0.2">
      <c r="A56" s="28">
        <v>70</v>
      </c>
      <c r="B56" s="23">
        <v>41</v>
      </c>
      <c r="C56" s="9">
        <f>(B56/B73)*100%</f>
        <v>3.2777187077793856E-4</v>
      </c>
    </row>
    <row r="57" spans="1:3" x14ac:dyDescent="0.2">
      <c r="A57" s="28">
        <v>71</v>
      </c>
      <c r="B57" s="23">
        <v>34</v>
      </c>
      <c r="C57" s="9">
        <f>(B57/B73)*100%</f>
        <v>2.7181081966951004E-4</v>
      </c>
    </row>
    <row r="58" spans="1:3" x14ac:dyDescent="0.2">
      <c r="A58" s="28">
        <v>72</v>
      </c>
      <c r="B58" s="23">
        <v>23</v>
      </c>
      <c r="C58" s="9">
        <f>(B58/B73)*100%</f>
        <v>1.838720250705509E-4</v>
      </c>
    </row>
    <row r="59" spans="1:3" x14ac:dyDescent="0.2">
      <c r="A59" s="28">
        <v>73</v>
      </c>
      <c r="B59" s="23">
        <v>10</v>
      </c>
      <c r="C59" s="9">
        <f>(B59/B73)*100%</f>
        <v>7.9944358726326481E-5</v>
      </c>
    </row>
    <row r="60" spans="1:3" x14ac:dyDescent="0.2">
      <c r="A60" s="28">
        <v>74</v>
      </c>
      <c r="B60" s="23">
        <v>14</v>
      </c>
      <c r="C60" s="9">
        <f>(B60/B73)*100%</f>
        <v>1.1192210221685707E-4</v>
      </c>
    </row>
    <row r="61" spans="1:3" x14ac:dyDescent="0.2">
      <c r="A61" s="28">
        <v>75</v>
      </c>
      <c r="B61" s="23">
        <v>9</v>
      </c>
      <c r="C61" s="9">
        <f>(B61/B73)*100%</f>
        <v>7.1949922853693825E-5</v>
      </c>
    </row>
    <row r="62" spans="1:3" x14ac:dyDescent="0.2">
      <c r="A62" s="28">
        <v>76</v>
      </c>
      <c r="B62" s="23">
        <v>8</v>
      </c>
      <c r="C62" s="9">
        <f>(B62/B73)*100%</f>
        <v>6.3955486981061182E-5</v>
      </c>
    </row>
    <row r="63" spans="1:3" x14ac:dyDescent="0.2">
      <c r="A63" s="28">
        <v>77</v>
      </c>
      <c r="B63" s="23">
        <v>5</v>
      </c>
      <c r="C63" s="9">
        <f>(B63/B73)*100%</f>
        <v>3.9972179363163241E-5</v>
      </c>
    </row>
    <row r="64" spans="1:3" x14ac:dyDescent="0.2">
      <c r="A64" s="28">
        <v>78</v>
      </c>
      <c r="B64" s="23">
        <v>3</v>
      </c>
      <c r="C64" s="9">
        <f>(B64/B73)*100%</f>
        <v>2.3983307617897942E-5</v>
      </c>
    </row>
    <row r="65" spans="1:3" x14ac:dyDescent="0.2">
      <c r="A65" s="28">
        <v>79</v>
      </c>
      <c r="B65" s="23">
        <v>3</v>
      </c>
      <c r="C65" s="9">
        <f>(B65/B73)*100%</f>
        <v>2.3983307617897942E-5</v>
      </c>
    </row>
    <row r="66" spans="1:3" x14ac:dyDescent="0.2">
      <c r="A66" s="28">
        <v>80</v>
      </c>
      <c r="B66" s="23">
        <v>3</v>
      </c>
      <c r="C66" s="9">
        <f>(B66/B73)*100%</f>
        <v>2.3983307617897942E-5</v>
      </c>
    </row>
    <row r="67" spans="1:3" x14ac:dyDescent="0.2">
      <c r="A67" s="28">
        <v>82</v>
      </c>
      <c r="B67" s="23">
        <v>1</v>
      </c>
      <c r="C67" s="9">
        <f>(B67/B73)*100%</f>
        <v>7.9944358726326478E-6</v>
      </c>
    </row>
    <row r="68" spans="1:3" x14ac:dyDescent="0.2">
      <c r="A68" s="28">
        <v>84</v>
      </c>
      <c r="B68" s="23">
        <v>1</v>
      </c>
      <c r="C68" s="9">
        <f>(B68/B73)*100%</f>
        <v>7.9944358726326478E-6</v>
      </c>
    </row>
    <row r="69" spans="1:3" x14ac:dyDescent="0.2">
      <c r="A69" s="28">
        <v>85</v>
      </c>
      <c r="B69" s="23">
        <v>1</v>
      </c>
      <c r="C69" s="9">
        <f>(B69/B73)*100%</f>
        <v>7.9944358726326478E-6</v>
      </c>
    </row>
    <row r="70" spans="1:3" x14ac:dyDescent="0.2">
      <c r="A70" s="28">
        <v>86</v>
      </c>
      <c r="B70" s="23">
        <v>1</v>
      </c>
      <c r="C70" s="9">
        <f>(B70/B73)*100%</f>
        <v>7.9944358726326478E-6</v>
      </c>
    </row>
    <row r="71" spans="1:3" x14ac:dyDescent="0.2">
      <c r="A71" s="28">
        <v>90</v>
      </c>
      <c r="B71" s="23">
        <v>1</v>
      </c>
      <c r="C71" s="9">
        <f>(B71/B73)*100%</f>
        <v>7.9944358726326478E-6</v>
      </c>
    </row>
    <row r="72" spans="1:3" x14ac:dyDescent="0.2">
      <c r="A72" s="28">
        <v>93</v>
      </c>
      <c r="B72" s="23">
        <v>1</v>
      </c>
      <c r="C72" s="9">
        <f>(B72/B73)*100%</f>
        <v>7.9944358726326478E-6</v>
      </c>
    </row>
    <row r="73" spans="1:3" x14ac:dyDescent="0.2">
      <c r="A73" s="4" t="s">
        <v>6</v>
      </c>
      <c r="B73" s="15">
        <f>+SUM(B2:B72)</f>
        <v>125087</v>
      </c>
      <c r="C73" s="5">
        <f>SUM(C2:C72)</f>
        <v>1.0013986563833561</v>
      </c>
    </row>
  </sheetData>
  <conditionalFormatting sqref="C2:C72">
    <cfRule type="dataBar" priority="3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{67336CD2-87E8-4EAF-900C-08929E22DE43}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{839CE737-995F-4EF9-B5A6-DAF15697546B}</x14:id>
        </ext>
      </extLst>
    </cfRule>
  </conditionalFormatting>
  <conditionalFormatting sqref="G3:G10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{B1D9DE02-29D1-462F-A2C4-8C42271ECA3C}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{DE82CA0E-F885-4079-9774-8A07E04C4EE3}</x14:id>
        </ext>
      </extLst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336CD2-87E8-4EAF-900C-08929E22DE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9CE737-995F-4EF9-B5A6-DAF1569754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C2:C72</xm:sqref>
        </x14:conditionalFormatting>
        <x14:conditionalFormatting xmlns:xm="http://schemas.microsoft.com/office/excel/2006/main">
          <x14:cfRule type="dataBar" id="{B1D9DE02-29D1-462F-A2C4-8C42271ECA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82CA0E-F885-4079-9774-8A07E04C4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61"/>
  <sheetViews>
    <sheetView showGridLines="0" topLeftCell="A11" zoomScaleNormal="100" workbookViewId="0">
      <selection activeCell="C40" sqref="C40"/>
    </sheetView>
  </sheetViews>
  <sheetFormatPr baseColWidth="10" defaultColWidth="10.83203125" defaultRowHeight="15" x14ac:dyDescent="0.2"/>
  <cols>
    <col min="1" max="1" width="34.83203125" style="16" bestFit="1" customWidth="1"/>
    <col min="2" max="2" width="11.83203125" style="16" bestFit="1" customWidth="1"/>
    <col min="3" max="3" width="8.6640625" style="31" bestFit="1" customWidth="1"/>
    <col min="4" max="4" width="11.5" style="16"/>
    <col min="5" max="16384" width="10.83203125" style="16"/>
  </cols>
  <sheetData>
    <row r="1" spans="1:3" x14ac:dyDescent="0.2">
      <c r="A1" s="7" t="s">
        <v>28</v>
      </c>
      <c r="B1" s="7" t="s">
        <v>1</v>
      </c>
      <c r="C1" s="7" t="s">
        <v>9</v>
      </c>
    </row>
    <row r="2" spans="1:3" x14ac:dyDescent="0.2">
      <c r="A2" s="62" t="s">
        <v>29</v>
      </c>
      <c r="B2" s="64">
        <v>31167</v>
      </c>
      <c r="C2" s="29">
        <f t="shared" ref="C2:C34" si="0">(B2/$B$35)*100%</f>
        <v>0.24916258284234172</v>
      </c>
    </row>
    <row r="3" spans="1:3" x14ac:dyDescent="0.2">
      <c r="A3" s="63" t="s">
        <v>30</v>
      </c>
      <c r="B3" s="65">
        <v>27912</v>
      </c>
      <c r="C3" s="29">
        <f t="shared" si="0"/>
        <v>0.22314069407692247</v>
      </c>
    </row>
    <row r="4" spans="1:3" x14ac:dyDescent="0.2">
      <c r="A4" s="63" t="s">
        <v>31</v>
      </c>
      <c r="B4" s="65">
        <v>5644</v>
      </c>
      <c r="C4" s="29">
        <f t="shared" si="0"/>
        <v>4.5120596065138664E-2</v>
      </c>
    </row>
    <row r="5" spans="1:3" x14ac:dyDescent="0.2">
      <c r="A5" s="63" t="s">
        <v>32</v>
      </c>
      <c r="B5" s="66">
        <v>5489</v>
      </c>
      <c r="C5" s="29">
        <f t="shared" si="0"/>
        <v>4.3881458504880601E-2</v>
      </c>
    </row>
    <row r="6" spans="1:3" x14ac:dyDescent="0.2">
      <c r="A6" s="63" t="s">
        <v>33</v>
      </c>
      <c r="B6" s="64">
        <v>4727</v>
      </c>
      <c r="C6" s="29">
        <f t="shared" si="0"/>
        <v>3.7789698369934524E-2</v>
      </c>
    </row>
    <row r="7" spans="1:3" x14ac:dyDescent="0.2">
      <c r="A7" s="63" t="s">
        <v>34</v>
      </c>
      <c r="B7" s="65">
        <v>4150</v>
      </c>
      <c r="C7" s="29">
        <f t="shared" si="0"/>
        <v>3.3176908871425485E-2</v>
      </c>
    </row>
    <row r="8" spans="1:3" x14ac:dyDescent="0.2">
      <c r="A8" s="63" t="s">
        <v>35</v>
      </c>
      <c r="B8" s="65">
        <v>3519</v>
      </c>
      <c r="C8" s="29">
        <f t="shared" si="0"/>
        <v>2.8132419835794287E-2</v>
      </c>
    </row>
    <row r="9" spans="1:3" x14ac:dyDescent="0.2">
      <c r="A9" s="63" t="s">
        <v>36</v>
      </c>
      <c r="B9" s="65">
        <v>3184</v>
      </c>
      <c r="C9" s="29">
        <f t="shared" si="0"/>
        <v>2.5454283818462351E-2</v>
      </c>
    </row>
    <row r="10" spans="1:3" x14ac:dyDescent="0.2">
      <c r="A10" s="63" t="s">
        <v>37</v>
      </c>
      <c r="B10" s="65">
        <v>2956</v>
      </c>
      <c r="C10" s="29">
        <f t="shared" si="0"/>
        <v>2.3631552439502105E-2</v>
      </c>
    </row>
    <row r="11" spans="1:3" x14ac:dyDescent="0.2">
      <c r="A11" s="63" t="s">
        <v>38</v>
      </c>
      <c r="B11" s="65">
        <v>2473</v>
      </c>
      <c r="C11" s="29">
        <f t="shared" si="0"/>
        <v>1.9770239913020536E-2</v>
      </c>
    </row>
    <row r="12" spans="1:3" x14ac:dyDescent="0.2">
      <c r="A12" s="63" t="s">
        <v>39</v>
      </c>
      <c r="B12" s="65">
        <v>2380</v>
      </c>
      <c r="C12" s="29">
        <f t="shared" si="0"/>
        <v>1.90267573768657E-2</v>
      </c>
    </row>
    <row r="13" spans="1:3" x14ac:dyDescent="0.2">
      <c r="A13" s="63" t="s">
        <v>40</v>
      </c>
      <c r="B13" s="65">
        <v>2352</v>
      </c>
      <c r="C13" s="29">
        <f t="shared" si="0"/>
        <v>1.8802913172431986E-2</v>
      </c>
    </row>
    <row r="14" spans="1:3" x14ac:dyDescent="0.2">
      <c r="A14" s="63" t="s">
        <v>41</v>
      </c>
      <c r="B14" s="65">
        <v>2332</v>
      </c>
      <c r="C14" s="29">
        <f t="shared" si="0"/>
        <v>1.8643024454979333E-2</v>
      </c>
    </row>
    <row r="15" spans="1:3" x14ac:dyDescent="0.2">
      <c r="A15" s="63" t="s">
        <v>42</v>
      </c>
      <c r="B15" s="65">
        <v>2152</v>
      </c>
      <c r="C15" s="29">
        <f t="shared" si="0"/>
        <v>1.7204025997905457E-2</v>
      </c>
    </row>
    <row r="16" spans="1:3" x14ac:dyDescent="0.2">
      <c r="A16" s="63" t="s">
        <v>43</v>
      </c>
      <c r="B16" s="65">
        <v>2107</v>
      </c>
      <c r="C16" s="29">
        <f t="shared" si="0"/>
        <v>1.6844276383636989E-2</v>
      </c>
    </row>
    <row r="17" spans="1:3" x14ac:dyDescent="0.2">
      <c r="A17" s="63" t="s">
        <v>44</v>
      </c>
      <c r="B17" s="65">
        <v>2043</v>
      </c>
      <c r="C17" s="29">
        <f t="shared" si="0"/>
        <v>1.63326324877885E-2</v>
      </c>
    </row>
    <row r="18" spans="1:3" x14ac:dyDescent="0.2">
      <c r="A18" s="63" t="s">
        <v>45</v>
      </c>
      <c r="B18" s="65">
        <v>1964</v>
      </c>
      <c r="C18" s="29">
        <f t="shared" si="0"/>
        <v>1.5701072053850521E-2</v>
      </c>
    </row>
    <row r="19" spans="1:3" x14ac:dyDescent="0.2">
      <c r="A19" s="63" t="s">
        <v>46</v>
      </c>
      <c r="B19" s="65">
        <v>1809</v>
      </c>
      <c r="C19" s="29">
        <f t="shared" si="0"/>
        <v>1.446193449359246E-2</v>
      </c>
    </row>
    <row r="20" spans="1:3" x14ac:dyDescent="0.2">
      <c r="A20" s="63" t="s">
        <v>47</v>
      </c>
      <c r="B20" s="65">
        <v>1647</v>
      </c>
      <c r="C20" s="29">
        <f t="shared" si="0"/>
        <v>1.3166835882225971E-2</v>
      </c>
    </row>
    <row r="21" spans="1:3" x14ac:dyDescent="0.2">
      <c r="A21" s="63" t="s">
        <v>48</v>
      </c>
      <c r="B21" s="65">
        <v>1561</v>
      </c>
      <c r="C21" s="29">
        <f t="shared" si="0"/>
        <v>1.2479314397179564E-2</v>
      </c>
    </row>
    <row r="22" spans="1:3" x14ac:dyDescent="0.2">
      <c r="A22" s="63" t="s">
        <v>49</v>
      </c>
      <c r="B22" s="65">
        <v>1544</v>
      </c>
      <c r="C22" s="29">
        <f t="shared" si="0"/>
        <v>1.2343408987344809E-2</v>
      </c>
    </row>
    <row r="23" spans="1:3" x14ac:dyDescent="0.2">
      <c r="A23" s="63" t="s">
        <v>50</v>
      </c>
      <c r="B23" s="65">
        <v>1402</v>
      </c>
      <c r="C23" s="29">
        <f t="shared" si="0"/>
        <v>1.1208199093430972E-2</v>
      </c>
    </row>
    <row r="24" spans="1:3" x14ac:dyDescent="0.2">
      <c r="A24" s="63" t="s">
        <v>51</v>
      </c>
      <c r="B24" s="65">
        <v>1375</v>
      </c>
      <c r="C24" s="29">
        <f t="shared" si="0"/>
        <v>1.099234932486989E-2</v>
      </c>
    </row>
    <row r="25" spans="1:3" x14ac:dyDescent="0.2">
      <c r="A25" s="63" t="s">
        <v>52</v>
      </c>
      <c r="B25" s="65">
        <v>1310</v>
      </c>
      <c r="C25" s="29">
        <f t="shared" si="0"/>
        <v>1.0472710993148768E-2</v>
      </c>
    </row>
    <row r="26" spans="1:3" x14ac:dyDescent="0.2">
      <c r="A26" s="63" t="s">
        <v>53</v>
      </c>
      <c r="B26" s="65">
        <v>1165</v>
      </c>
      <c r="C26" s="29">
        <f t="shared" si="0"/>
        <v>9.3135177916170344E-3</v>
      </c>
    </row>
    <row r="27" spans="1:3" x14ac:dyDescent="0.2">
      <c r="A27" s="63" t="s">
        <v>54</v>
      </c>
      <c r="B27" s="65">
        <v>1149</v>
      </c>
      <c r="C27" s="29">
        <f t="shared" si="0"/>
        <v>9.1856068176549115E-3</v>
      </c>
    </row>
    <row r="28" spans="1:3" x14ac:dyDescent="0.2">
      <c r="A28" s="63" t="s">
        <v>55</v>
      </c>
      <c r="B28" s="67">
        <v>1119</v>
      </c>
      <c r="C28" s="29">
        <f t="shared" si="0"/>
        <v>8.9457737414759333E-3</v>
      </c>
    </row>
    <row r="29" spans="1:3" x14ac:dyDescent="0.2">
      <c r="A29" s="63" t="s">
        <v>56</v>
      </c>
      <c r="B29" s="65">
        <v>1037</v>
      </c>
      <c r="C29" s="29">
        <f t="shared" si="0"/>
        <v>8.2902299999200561E-3</v>
      </c>
    </row>
    <row r="30" spans="1:3" x14ac:dyDescent="0.2">
      <c r="A30" s="63" t="s">
        <v>57</v>
      </c>
      <c r="B30" s="63">
        <v>763</v>
      </c>
      <c r="C30" s="29">
        <f t="shared" si="0"/>
        <v>6.0997545708187098E-3</v>
      </c>
    </row>
    <row r="31" spans="1:3" x14ac:dyDescent="0.2">
      <c r="A31" s="63" t="s">
        <v>58</v>
      </c>
      <c r="B31" s="63">
        <v>734</v>
      </c>
      <c r="C31" s="29">
        <f t="shared" si="0"/>
        <v>5.8679159305123638E-3</v>
      </c>
    </row>
    <row r="32" spans="1:3" x14ac:dyDescent="0.2">
      <c r="A32" s="63" t="s">
        <v>59</v>
      </c>
      <c r="B32" s="63">
        <v>690</v>
      </c>
      <c r="C32" s="29">
        <f t="shared" si="0"/>
        <v>5.516160752116527E-3</v>
      </c>
    </row>
    <row r="33" spans="1:3" x14ac:dyDescent="0.2">
      <c r="A33" s="63" t="s">
        <v>60</v>
      </c>
      <c r="B33" s="63">
        <v>666</v>
      </c>
      <c r="C33" s="29">
        <f t="shared" si="0"/>
        <v>5.3242942911733435E-3</v>
      </c>
    </row>
    <row r="34" spans="1:3" x14ac:dyDescent="0.2">
      <c r="A34" s="63" t="s">
        <v>61</v>
      </c>
      <c r="B34" s="63">
        <v>565</v>
      </c>
      <c r="C34" s="29">
        <f t="shared" si="0"/>
        <v>4.5168562680374461E-3</v>
      </c>
    </row>
    <row r="35" spans="1:3" x14ac:dyDescent="0.2">
      <c r="A35" s="38" t="s">
        <v>6</v>
      </c>
      <c r="B35" s="13">
        <f>SUM(B2:B34)</f>
        <v>125087</v>
      </c>
      <c r="C35" s="6">
        <f>SUM(C2:C34)</f>
        <v>0.99999999999999967</v>
      </c>
    </row>
    <row r="36" spans="1:3" x14ac:dyDescent="0.2">
      <c r="A36" s="30"/>
    </row>
    <row r="37" spans="1:3" x14ac:dyDescent="0.2">
      <c r="A37" s="1" t="s">
        <v>7</v>
      </c>
    </row>
    <row r="39" spans="1:3" x14ac:dyDescent="0.2">
      <c r="A39" s="30"/>
    </row>
    <row r="40" spans="1:3" x14ac:dyDescent="0.2">
      <c r="A40" s="30"/>
    </row>
    <row r="41" spans="1:3" x14ac:dyDescent="0.2">
      <c r="A41" s="30"/>
    </row>
    <row r="42" spans="1:3" x14ac:dyDescent="0.2">
      <c r="A42" s="30"/>
    </row>
    <row r="43" spans="1:3" x14ac:dyDescent="0.2">
      <c r="A43" s="30"/>
    </row>
    <row r="44" spans="1:3" x14ac:dyDescent="0.2">
      <c r="A44" s="30"/>
    </row>
    <row r="45" spans="1:3" x14ac:dyDescent="0.2">
      <c r="A45" s="30"/>
    </row>
    <row r="46" spans="1:3" x14ac:dyDescent="0.2">
      <c r="A46" s="30"/>
    </row>
    <row r="47" spans="1:3" x14ac:dyDescent="0.2">
      <c r="A47" s="30"/>
    </row>
    <row r="48" spans="1:3" x14ac:dyDescent="0.2">
      <c r="A48" s="30"/>
    </row>
    <row r="49" spans="1:1" x14ac:dyDescent="0.2">
      <c r="A49" s="30"/>
    </row>
    <row r="50" spans="1:1" x14ac:dyDescent="0.2">
      <c r="A50" s="30"/>
    </row>
    <row r="51" spans="1:1" x14ac:dyDescent="0.2">
      <c r="A51" s="30"/>
    </row>
    <row r="52" spans="1:1" x14ac:dyDescent="0.2">
      <c r="A52" s="30"/>
    </row>
    <row r="53" spans="1:1" x14ac:dyDescent="0.2">
      <c r="A53" s="30"/>
    </row>
    <row r="54" spans="1:1" x14ac:dyDescent="0.2">
      <c r="A54" s="30"/>
    </row>
    <row r="55" spans="1:1" x14ac:dyDescent="0.2">
      <c r="A55" s="30"/>
    </row>
    <row r="56" spans="1:1" x14ac:dyDescent="0.2">
      <c r="A56" s="30"/>
    </row>
    <row r="57" spans="1:1" x14ac:dyDescent="0.2">
      <c r="A57" s="30"/>
    </row>
    <row r="58" spans="1:1" x14ac:dyDescent="0.2">
      <c r="A58" s="30"/>
    </row>
    <row r="59" spans="1:1" x14ac:dyDescent="0.2">
      <c r="A59" s="30"/>
    </row>
    <row r="60" spans="1:1" x14ac:dyDescent="0.2">
      <c r="A60" s="30"/>
    </row>
    <row r="61" spans="1:1" x14ac:dyDescent="0.2">
      <c r="A61" s="30"/>
    </row>
  </sheetData>
  <conditionalFormatting sqref="C2:C34">
    <cfRule type="dataBar" priority="2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{07DEE7BA-9A3B-4D4E-B72A-E1DBE202CDB8}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{1037A9E9-CD14-42BD-BFE1-B10142572B0C}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DEE7BA-9A3B-4D4E-B72A-E1DBE202C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7A9E9-CD14-42BD-BFE1-B10142572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J47"/>
  <sheetViews>
    <sheetView showGridLines="0" topLeftCell="A9" zoomScaleNormal="100" workbookViewId="0">
      <selection activeCell="F23" sqref="F23"/>
    </sheetView>
  </sheetViews>
  <sheetFormatPr baseColWidth="10" defaultColWidth="10.83203125" defaultRowHeight="15" x14ac:dyDescent="0.2"/>
  <cols>
    <col min="1" max="1" width="10.83203125" style="16"/>
    <col min="2" max="2" width="27.33203125" style="16" bestFit="1" customWidth="1"/>
    <col min="3" max="3" width="11" style="3" bestFit="1" customWidth="1"/>
    <col min="4" max="16384" width="10.83203125" style="16"/>
  </cols>
  <sheetData>
    <row r="1" spans="1:10" x14ac:dyDescent="0.2">
      <c r="A1" s="94" t="s">
        <v>62</v>
      </c>
      <c r="B1" s="94"/>
      <c r="C1" s="94"/>
    </row>
    <row r="2" spans="1:10" x14ac:dyDescent="0.2">
      <c r="A2" s="94"/>
      <c r="B2" s="94"/>
      <c r="C2" s="94"/>
    </row>
    <row r="3" spans="1:10" x14ac:dyDescent="0.2">
      <c r="A3" s="7" t="s">
        <v>63</v>
      </c>
      <c r="B3" s="7" t="s">
        <v>64</v>
      </c>
      <c r="C3" s="7" t="s">
        <v>1</v>
      </c>
      <c r="D3" s="7" t="s">
        <v>9</v>
      </c>
      <c r="E3" s="32"/>
    </row>
    <row r="4" spans="1:10" x14ac:dyDescent="0.2">
      <c r="A4" s="41">
        <v>1</v>
      </c>
      <c r="B4" s="11" t="s">
        <v>65</v>
      </c>
      <c r="C4" s="42">
        <v>382</v>
      </c>
      <c r="D4" s="9">
        <f t="shared" ref="D4:D38" si="0">(C4/$C$46)*100%</f>
        <v>0.30126182965299686</v>
      </c>
      <c r="E4"/>
      <c r="F4"/>
      <c r="G4" s="30"/>
      <c r="H4" s="72"/>
      <c r="I4"/>
      <c r="J4"/>
    </row>
    <row r="5" spans="1:10" x14ac:dyDescent="0.2">
      <c r="A5" s="41">
        <v>2</v>
      </c>
      <c r="B5" s="11" t="s">
        <v>67</v>
      </c>
      <c r="C5" s="43">
        <v>223</v>
      </c>
      <c r="D5" s="9">
        <f t="shared" si="0"/>
        <v>0.17586750788643532</v>
      </c>
      <c r="E5"/>
      <c r="F5"/>
      <c r="G5" s="30"/>
      <c r="H5" s="72"/>
      <c r="I5"/>
      <c r="J5"/>
    </row>
    <row r="6" spans="1:10" x14ac:dyDescent="0.2">
      <c r="A6" s="41">
        <v>3</v>
      </c>
      <c r="B6" s="11" t="s">
        <v>69</v>
      </c>
      <c r="C6" s="43">
        <v>137</v>
      </c>
      <c r="D6" s="9">
        <f t="shared" si="0"/>
        <v>0.10804416403785488</v>
      </c>
      <c r="E6"/>
      <c r="F6"/>
      <c r="G6" s="30"/>
      <c r="H6" s="72"/>
      <c r="I6"/>
      <c r="J6"/>
    </row>
    <row r="7" spans="1:10" x14ac:dyDescent="0.2">
      <c r="A7" s="41">
        <v>4</v>
      </c>
      <c r="B7" s="11" t="s">
        <v>73</v>
      </c>
      <c r="C7" s="43">
        <v>92</v>
      </c>
      <c r="D7" s="9">
        <f t="shared" si="0"/>
        <v>7.2555205047318619E-2</v>
      </c>
      <c r="E7"/>
      <c r="F7"/>
      <c r="G7" s="30"/>
      <c r="H7" s="72"/>
      <c r="I7"/>
      <c r="J7"/>
    </row>
    <row r="8" spans="1:10" x14ac:dyDescent="0.2">
      <c r="A8" s="41">
        <v>5</v>
      </c>
      <c r="B8" s="11" t="s">
        <v>71</v>
      </c>
      <c r="C8" s="43">
        <v>73</v>
      </c>
      <c r="D8" s="9">
        <f t="shared" si="0"/>
        <v>5.7570977917981075E-2</v>
      </c>
      <c r="E8"/>
      <c r="F8"/>
      <c r="G8" s="30"/>
      <c r="H8" s="72"/>
      <c r="I8"/>
      <c r="J8"/>
    </row>
    <row r="9" spans="1:10" x14ac:dyDescent="0.2">
      <c r="A9" s="41">
        <v>6</v>
      </c>
      <c r="B9" s="11" t="s">
        <v>75</v>
      </c>
      <c r="C9" s="43">
        <v>43</v>
      </c>
      <c r="D9" s="9">
        <f t="shared" si="0"/>
        <v>3.3911671924290218E-2</v>
      </c>
      <c r="E9"/>
      <c r="F9"/>
      <c r="G9" s="30"/>
      <c r="H9" s="72"/>
      <c r="I9"/>
      <c r="J9"/>
    </row>
    <row r="10" spans="1:10" x14ac:dyDescent="0.2">
      <c r="A10" s="41">
        <v>7</v>
      </c>
      <c r="B10" s="11" t="s">
        <v>79</v>
      </c>
      <c r="C10" s="43">
        <v>41</v>
      </c>
      <c r="D10" s="9">
        <f t="shared" si="0"/>
        <v>3.2334384858044164E-2</v>
      </c>
      <c r="E10"/>
      <c r="F10"/>
      <c r="G10" s="30"/>
      <c r="H10" s="72"/>
      <c r="I10"/>
      <c r="J10"/>
    </row>
    <row r="11" spans="1:10" x14ac:dyDescent="0.2">
      <c r="A11" s="41">
        <v>8</v>
      </c>
      <c r="B11" s="11" t="s">
        <v>77</v>
      </c>
      <c r="C11" s="43">
        <v>39</v>
      </c>
      <c r="D11" s="9">
        <f t="shared" si="0"/>
        <v>3.0757097791798107E-2</v>
      </c>
      <c r="E11"/>
      <c r="F11"/>
      <c r="G11" s="30"/>
      <c r="H11" s="72"/>
      <c r="I11"/>
      <c r="J11"/>
    </row>
    <row r="12" spans="1:10" x14ac:dyDescent="0.2">
      <c r="A12" s="41">
        <v>9</v>
      </c>
      <c r="B12" s="11" t="s">
        <v>81</v>
      </c>
      <c r="C12" s="43">
        <v>22</v>
      </c>
      <c r="D12" s="9">
        <f t="shared" si="0"/>
        <v>1.7350157728706624E-2</v>
      </c>
      <c r="E12"/>
      <c r="F12"/>
      <c r="G12" s="30"/>
      <c r="H12" s="72"/>
      <c r="I12"/>
      <c r="J12"/>
    </row>
    <row r="13" spans="1:10" x14ac:dyDescent="0.2">
      <c r="A13" s="41">
        <v>10</v>
      </c>
      <c r="B13" s="11" t="s">
        <v>83</v>
      </c>
      <c r="C13" s="43">
        <v>22</v>
      </c>
      <c r="D13" s="9">
        <f t="shared" si="0"/>
        <v>1.7350157728706624E-2</v>
      </c>
      <c r="E13"/>
      <c r="F13"/>
      <c r="G13" s="30"/>
      <c r="H13" s="72"/>
      <c r="I13"/>
      <c r="J13"/>
    </row>
    <row r="14" spans="1:10" x14ac:dyDescent="0.2">
      <c r="A14" s="41">
        <v>11</v>
      </c>
      <c r="B14" s="11" t="s">
        <v>87</v>
      </c>
      <c r="C14" s="43">
        <v>19</v>
      </c>
      <c r="D14" s="9">
        <f t="shared" si="0"/>
        <v>1.498422712933754E-2</v>
      </c>
      <c r="E14"/>
      <c r="F14"/>
      <c r="G14" s="30"/>
      <c r="H14" s="72"/>
      <c r="I14"/>
      <c r="J14"/>
    </row>
    <row r="15" spans="1:10" x14ac:dyDescent="0.2">
      <c r="A15" s="41">
        <v>12</v>
      </c>
      <c r="B15" s="11" t="s">
        <v>84</v>
      </c>
      <c r="C15" s="43">
        <v>17</v>
      </c>
      <c r="D15" s="9">
        <f t="shared" si="0"/>
        <v>1.3406940063091483E-2</v>
      </c>
      <c r="E15"/>
      <c r="F15"/>
      <c r="G15" s="30"/>
      <c r="H15" s="72"/>
      <c r="I15"/>
      <c r="J15"/>
    </row>
    <row r="16" spans="1:10" x14ac:dyDescent="0.2">
      <c r="A16" s="41">
        <v>13</v>
      </c>
      <c r="B16" s="11" t="s">
        <v>96</v>
      </c>
      <c r="C16" s="43">
        <v>17</v>
      </c>
      <c r="D16" s="9">
        <f t="shared" si="0"/>
        <v>1.3406940063091483E-2</v>
      </c>
      <c r="E16"/>
      <c r="F16"/>
      <c r="G16" s="30"/>
      <c r="H16" s="72"/>
      <c r="I16"/>
      <c r="J16"/>
    </row>
    <row r="17" spans="1:10" x14ac:dyDescent="0.2">
      <c r="A17" s="41">
        <v>14</v>
      </c>
      <c r="B17" s="11" t="s">
        <v>74</v>
      </c>
      <c r="C17" s="43">
        <v>15</v>
      </c>
      <c r="D17" s="9">
        <f t="shared" si="0"/>
        <v>1.1829652996845425E-2</v>
      </c>
      <c r="E17"/>
      <c r="F17"/>
      <c r="G17" s="30"/>
      <c r="H17" s="72"/>
      <c r="I17"/>
      <c r="J17"/>
    </row>
    <row r="18" spans="1:10" x14ac:dyDescent="0.2">
      <c r="A18" s="41">
        <v>15</v>
      </c>
      <c r="B18" s="11" t="s">
        <v>85</v>
      </c>
      <c r="C18" s="43">
        <v>14</v>
      </c>
      <c r="D18" s="9">
        <f t="shared" si="0"/>
        <v>1.1041009463722398E-2</v>
      </c>
      <c r="E18"/>
      <c r="F18"/>
      <c r="G18" s="30"/>
      <c r="H18" s="72"/>
      <c r="I18"/>
      <c r="J18"/>
    </row>
    <row r="19" spans="1:10" x14ac:dyDescent="0.2">
      <c r="A19" s="41">
        <v>16</v>
      </c>
      <c r="B19" s="11" t="s">
        <v>101</v>
      </c>
      <c r="C19" s="43">
        <v>13</v>
      </c>
      <c r="D19" s="9">
        <f t="shared" si="0"/>
        <v>1.025236593059937E-2</v>
      </c>
      <c r="E19"/>
      <c r="F19"/>
      <c r="G19" s="30"/>
      <c r="H19" s="72"/>
      <c r="I19"/>
      <c r="J19"/>
    </row>
    <row r="20" spans="1:10" x14ac:dyDescent="0.2">
      <c r="A20" s="41">
        <v>17</v>
      </c>
      <c r="B20" s="11" t="s">
        <v>89</v>
      </c>
      <c r="C20" s="43">
        <v>11</v>
      </c>
      <c r="D20" s="9">
        <f t="shared" si="0"/>
        <v>8.6750788643533121E-3</v>
      </c>
      <c r="E20"/>
      <c r="F20"/>
      <c r="G20" s="30"/>
      <c r="H20" s="72"/>
      <c r="I20"/>
      <c r="J20"/>
    </row>
    <row r="21" spans="1:10" x14ac:dyDescent="0.2">
      <c r="A21" s="41">
        <v>18</v>
      </c>
      <c r="B21" s="11" t="s">
        <v>68</v>
      </c>
      <c r="C21" s="43">
        <v>10</v>
      </c>
      <c r="D21" s="9">
        <f t="shared" si="0"/>
        <v>7.8864353312302835E-3</v>
      </c>
      <c r="E21"/>
      <c r="F21"/>
      <c r="G21" s="30"/>
      <c r="H21" s="72"/>
      <c r="I21"/>
      <c r="J21"/>
    </row>
    <row r="22" spans="1:10" x14ac:dyDescent="0.2">
      <c r="A22" s="41">
        <v>19</v>
      </c>
      <c r="B22" s="11" t="s">
        <v>91</v>
      </c>
      <c r="C22" s="43">
        <v>9</v>
      </c>
      <c r="D22" s="9">
        <f t="shared" si="0"/>
        <v>7.0977917981072556E-3</v>
      </c>
      <c r="E22"/>
      <c r="F22"/>
      <c r="G22" s="30"/>
      <c r="H22" s="72"/>
      <c r="I22"/>
      <c r="J22"/>
    </row>
    <row r="23" spans="1:10" x14ac:dyDescent="0.2">
      <c r="A23" s="41">
        <v>20</v>
      </c>
      <c r="B23" s="11" t="s">
        <v>95</v>
      </c>
      <c r="C23" s="43">
        <v>9</v>
      </c>
      <c r="D23" s="9">
        <f t="shared" si="0"/>
        <v>7.0977917981072556E-3</v>
      </c>
      <c r="E23"/>
      <c r="F23"/>
      <c r="G23" s="30"/>
      <c r="H23" s="72"/>
      <c r="I23"/>
      <c r="J23"/>
    </row>
    <row r="24" spans="1:10" x14ac:dyDescent="0.2">
      <c r="A24" s="41">
        <v>21</v>
      </c>
      <c r="B24" s="11" t="s">
        <v>78</v>
      </c>
      <c r="C24" s="43">
        <v>8</v>
      </c>
      <c r="D24" s="9">
        <f t="shared" si="0"/>
        <v>6.3091482649842269E-3</v>
      </c>
      <c r="E24"/>
      <c r="F24"/>
      <c r="G24" s="30"/>
      <c r="H24" s="72"/>
      <c r="I24"/>
      <c r="J24"/>
    </row>
    <row r="25" spans="1:10" x14ac:dyDescent="0.2">
      <c r="A25" s="41">
        <v>22</v>
      </c>
      <c r="B25" s="11" t="s">
        <v>80</v>
      </c>
      <c r="C25" s="43">
        <v>7</v>
      </c>
      <c r="D25" s="9">
        <f t="shared" si="0"/>
        <v>5.5205047318611991E-3</v>
      </c>
      <c r="E25"/>
      <c r="F25"/>
      <c r="G25" s="30"/>
      <c r="H25" s="72"/>
      <c r="I25"/>
      <c r="J25"/>
    </row>
    <row r="26" spans="1:10" x14ac:dyDescent="0.2">
      <c r="A26" s="41">
        <v>23</v>
      </c>
      <c r="B26" s="11" t="s">
        <v>92</v>
      </c>
      <c r="C26" s="43">
        <v>7</v>
      </c>
      <c r="D26" s="9">
        <f t="shared" si="0"/>
        <v>5.5205047318611991E-3</v>
      </c>
      <c r="E26"/>
      <c r="F26"/>
      <c r="G26" s="30"/>
      <c r="H26" s="72"/>
      <c r="I26"/>
      <c r="J26"/>
    </row>
    <row r="27" spans="1:10" x14ac:dyDescent="0.2">
      <c r="A27" s="41">
        <v>24</v>
      </c>
      <c r="B27" s="11" t="s">
        <v>99</v>
      </c>
      <c r="C27" s="43">
        <v>5</v>
      </c>
      <c r="D27" s="9">
        <f t="shared" si="0"/>
        <v>3.9432176656151417E-3</v>
      </c>
      <c r="E27"/>
      <c r="F27"/>
      <c r="G27" s="30"/>
      <c r="H27" s="72"/>
      <c r="I27"/>
      <c r="J27"/>
    </row>
    <row r="28" spans="1:10" x14ac:dyDescent="0.2">
      <c r="A28" s="41">
        <v>25</v>
      </c>
      <c r="B28" s="11" t="s">
        <v>106</v>
      </c>
      <c r="C28" s="43">
        <v>5</v>
      </c>
      <c r="D28" s="9">
        <f t="shared" si="0"/>
        <v>3.9432176656151417E-3</v>
      </c>
      <c r="E28"/>
      <c r="F28"/>
      <c r="G28" s="30"/>
      <c r="H28" s="72"/>
      <c r="I28"/>
      <c r="J28"/>
    </row>
    <row r="29" spans="1:10" x14ac:dyDescent="0.2">
      <c r="A29" s="41">
        <v>26</v>
      </c>
      <c r="B29" s="11" t="s">
        <v>103</v>
      </c>
      <c r="C29" s="43">
        <v>4</v>
      </c>
      <c r="D29" s="9">
        <f t="shared" si="0"/>
        <v>3.1545741324921135E-3</v>
      </c>
      <c r="E29"/>
      <c r="F29"/>
      <c r="G29" s="30"/>
      <c r="H29" s="72"/>
      <c r="I29"/>
      <c r="J29"/>
    </row>
    <row r="30" spans="1:10" x14ac:dyDescent="0.2">
      <c r="A30" s="41">
        <v>27</v>
      </c>
      <c r="B30" s="11" t="s">
        <v>94</v>
      </c>
      <c r="C30" s="43">
        <v>3</v>
      </c>
      <c r="D30" s="9">
        <f t="shared" si="0"/>
        <v>2.3659305993690852E-3</v>
      </c>
      <c r="E30"/>
      <c r="F30"/>
      <c r="G30" s="30"/>
      <c r="H30" s="72"/>
      <c r="I30"/>
      <c r="J30"/>
    </row>
    <row r="31" spans="1:10" x14ac:dyDescent="0.2">
      <c r="A31" s="41">
        <v>28</v>
      </c>
      <c r="B31" s="12" t="s">
        <v>100</v>
      </c>
      <c r="C31" s="43">
        <v>3</v>
      </c>
      <c r="D31" s="9">
        <f t="shared" si="0"/>
        <v>2.3659305993690852E-3</v>
      </c>
      <c r="E31"/>
      <c r="F31"/>
      <c r="H31" s="72"/>
      <c r="I31"/>
      <c r="J31"/>
    </row>
    <row r="32" spans="1:10" x14ac:dyDescent="0.2">
      <c r="A32" s="41">
        <v>29</v>
      </c>
      <c r="B32" s="11" t="s">
        <v>66</v>
      </c>
      <c r="C32" s="43">
        <v>2</v>
      </c>
      <c r="D32" s="9">
        <f t="shared" si="0"/>
        <v>1.5772870662460567E-3</v>
      </c>
      <c r="E32"/>
      <c r="F32"/>
      <c r="G32" s="30"/>
      <c r="H32" s="72"/>
      <c r="I32"/>
      <c r="J32"/>
    </row>
    <row r="33" spans="1:10" x14ac:dyDescent="0.2">
      <c r="A33" s="41">
        <v>30</v>
      </c>
      <c r="B33" s="11" t="s">
        <v>70</v>
      </c>
      <c r="C33" s="43">
        <v>2</v>
      </c>
      <c r="D33" s="9">
        <f t="shared" si="0"/>
        <v>1.5772870662460567E-3</v>
      </c>
      <c r="E33"/>
      <c r="F33"/>
      <c r="G33" s="30"/>
      <c r="H33" s="72"/>
      <c r="I33"/>
      <c r="J33"/>
    </row>
    <row r="34" spans="1:10" x14ac:dyDescent="0.2">
      <c r="A34" s="41">
        <v>31</v>
      </c>
      <c r="B34" s="11" t="s">
        <v>72</v>
      </c>
      <c r="C34" s="43">
        <v>2</v>
      </c>
      <c r="D34" s="9">
        <f t="shared" si="0"/>
        <v>1.5772870662460567E-3</v>
      </c>
      <c r="E34"/>
      <c r="F34"/>
      <c r="G34" s="30"/>
      <c r="H34" s="72"/>
      <c r="I34"/>
      <c r="J34"/>
    </row>
    <row r="35" spans="1:10" x14ac:dyDescent="0.2">
      <c r="A35" s="41">
        <v>32</v>
      </c>
      <c r="B35" s="11" t="s">
        <v>82</v>
      </c>
      <c r="C35" s="43">
        <v>2</v>
      </c>
      <c r="D35" s="9">
        <f t="shared" si="0"/>
        <v>1.5772870662460567E-3</v>
      </c>
      <c r="E35"/>
      <c r="F35"/>
      <c r="G35" s="30"/>
      <c r="H35" s="72"/>
      <c r="I35"/>
      <c r="J35"/>
    </row>
    <row r="36" spans="1:10" x14ac:dyDescent="0.2">
      <c r="A36" s="41">
        <v>33</v>
      </c>
      <c r="B36" s="11" t="s">
        <v>76</v>
      </c>
      <c r="C36" s="43">
        <v>1</v>
      </c>
      <c r="D36" s="9">
        <f t="shared" si="0"/>
        <v>7.8864353312302837E-4</v>
      </c>
      <c r="E36"/>
      <c r="F36"/>
      <c r="G36" s="30"/>
      <c r="H36" s="72"/>
      <c r="I36"/>
      <c r="J36"/>
    </row>
    <row r="37" spans="1:10" x14ac:dyDescent="0.2">
      <c r="A37" s="41">
        <v>34</v>
      </c>
      <c r="B37" s="11" t="s">
        <v>86</v>
      </c>
      <c r="C37" s="43">
        <v>1</v>
      </c>
      <c r="D37" s="9">
        <f t="shared" si="0"/>
        <v>7.8864353312302837E-4</v>
      </c>
      <c r="E37"/>
      <c r="F37"/>
      <c r="G37" s="30"/>
      <c r="H37" s="72"/>
      <c r="I37"/>
      <c r="J37"/>
    </row>
    <row r="38" spans="1:10" x14ac:dyDescent="0.2">
      <c r="A38" s="41">
        <v>35</v>
      </c>
      <c r="B38" s="11" t="s">
        <v>88</v>
      </c>
      <c r="C38" s="43">
        <v>1</v>
      </c>
      <c r="D38" s="9">
        <f t="shared" si="0"/>
        <v>7.8864353312302837E-4</v>
      </c>
      <c r="E38"/>
      <c r="F38"/>
      <c r="G38" s="30"/>
      <c r="H38" s="72"/>
      <c r="I38"/>
      <c r="J38"/>
    </row>
    <row r="39" spans="1:10" x14ac:dyDescent="0.2">
      <c r="A39" s="41">
        <v>36</v>
      </c>
      <c r="B39" s="11" t="s">
        <v>90</v>
      </c>
      <c r="C39" s="43">
        <v>1</v>
      </c>
      <c r="D39" s="9">
        <f t="shared" ref="D39" si="1">(C39/$C$46)*100%</f>
        <v>7.8864353312302837E-4</v>
      </c>
      <c r="E39"/>
      <c r="F39"/>
      <c r="G39" s="30"/>
      <c r="H39" s="72"/>
      <c r="I39"/>
      <c r="J39"/>
    </row>
    <row r="40" spans="1:10" x14ac:dyDescent="0.2">
      <c r="A40" s="41">
        <v>37</v>
      </c>
      <c r="B40" s="11" t="s">
        <v>93</v>
      </c>
      <c r="C40" s="43">
        <v>1</v>
      </c>
      <c r="D40" s="9">
        <f t="shared" ref="D40" si="2">(C40/$C$46)*100%</f>
        <v>7.8864353312302837E-4</v>
      </c>
      <c r="E40"/>
      <c r="F40"/>
      <c r="G40" s="30"/>
      <c r="H40" s="72"/>
      <c r="I40"/>
      <c r="J40"/>
    </row>
    <row r="41" spans="1:10" x14ac:dyDescent="0.2">
      <c r="A41" s="41">
        <v>38</v>
      </c>
      <c r="B41" s="12" t="s">
        <v>98</v>
      </c>
      <c r="C41" s="43">
        <v>1</v>
      </c>
      <c r="D41" s="9">
        <f>(C41/$C$46)*100%</f>
        <v>7.8864353312302837E-4</v>
      </c>
      <c r="E41"/>
      <c r="F41"/>
      <c r="H41" s="72"/>
      <c r="I41"/>
      <c r="J41"/>
    </row>
    <row r="42" spans="1:10" x14ac:dyDescent="0.2">
      <c r="A42" s="41">
        <v>39</v>
      </c>
      <c r="B42" s="11" t="s">
        <v>102</v>
      </c>
      <c r="C42" s="43">
        <v>1</v>
      </c>
      <c r="D42" s="9">
        <f>(C42/$C$46)*100%</f>
        <v>7.8864353312302837E-4</v>
      </c>
      <c r="E42"/>
      <c r="F42"/>
      <c r="G42" s="30"/>
      <c r="H42" s="72"/>
      <c r="I42"/>
      <c r="J42"/>
    </row>
    <row r="43" spans="1:10" x14ac:dyDescent="0.2">
      <c r="A43" s="41">
        <v>40</v>
      </c>
      <c r="B43" s="69" t="s">
        <v>104</v>
      </c>
      <c r="C43" s="70">
        <v>1</v>
      </c>
      <c r="D43" s="71">
        <f>(C43/$C$46)*100%</f>
        <v>7.8864353312302837E-4</v>
      </c>
      <c r="E43"/>
      <c r="F43"/>
      <c r="G43" s="30"/>
      <c r="H43" s="72"/>
      <c r="I43"/>
      <c r="J43"/>
    </row>
    <row r="44" spans="1:10" x14ac:dyDescent="0.2">
      <c r="A44" s="41">
        <v>41</v>
      </c>
      <c r="B44" s="68" t="s">
        <v>105</v>
      </c>
      <c r="C44" s="36">
        <v>1</v>
      </c>
      <c r="D44" s="24">
        <f t="shared" ref="D44:D45" si="3">(C44/$C$46)*100%</f>
        <v>7.8864353312302837E-4</v>
      </c>
      <c r="E44"/>
      <c r="F44"/>
      <c r="G44" s="30"/>
      <c r="H44" s="72"/>
      <c r="I44"/>
      <c r="J44"/>
    </row>
    <row r="45" spans="1:10" x14ac:dyDescent="0.2">
      <c r="A45" s="41">
        <v>42</v>
      </c>
      <c r="B45" s="68" t="s">
        <v>97</v>
      </c>
      <c r="C45" s="36">
        <v>1</v>
      </c>
      <c r="D45" s="24">
        <f t="shared" si="3"/>
        <v>7.8864353312302837E-4</v>
      </c>
      <c r="E45"/>
      <c r="F45"/>
      <c r="G45" s="30"/>
      <c r="H45" s="72"/>
      <c r="I45"/>
      <c r="J45"/>
    </row>
    <row r="46" spans="1:10" x14ac:dyDescent="0.2">
      <c r="A46" s="93" t="s">
        <v>107</v>
      </c>
      <c r="B46" s="93"/>
      <c r="C46" s="13">
        <f>SUM(C4:C45)</f>
        <v>1268</v>
      </c>
      <c r="D46" s="6">
        <f>SUM(D4:D43)</f>
        <v>0.99842271293375373</v>
      </c>
      <c r="E46"/>
      <c r="F46"/>
      <c r="G46"/>
      <c r="H46"/>
      <c r="I46"/>
      <c r="J46"/>
    </row>
    <row r="47" spans="1:10" x14ac:dyDescent="0.2">
      <c r="A47" s="1" t="s">
        <v>7</v>
      </c>
    </row>
  </sheetData>
  <sortState xmlns:xlrd2="http://schemas.microsoft.com/office/spreadsheetml/2017/richdata2" ref="G4:H45">
    <sortCondition descending="1" ref="H4:H45"/>
  </sortState>
  <mergeCells count="2">
    <mergeCell ref="A46:B46"/>
    <mergeCell ref="A1:C2"/>
  </mergeCells>
  <conditionalFormatting sqref="D4:D45">
    <cfRule type="dataBar" priority="39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{A720FAD9-21D2-4A4F-9251-92762DC9628B}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0FAD9-21D2-4A4F-9251-92762DC96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E1F7-AEEB-42F7-9A06-E9D061CA113A}">
  <dimension ref="A1:H61"/>
  <sheetViews>
    <sheetView showGridLines="0" topLeftCell="A38" zoomScaleNormal="100" workbookViewId="0">
      <selection activeCell="C66" sqref="C66"/>
    </sheetView>
  </sheetViews>
  <sheetFormatPr baseColWidth="10" defaultColWidth="10.83203125" defaultRowHeight="15" x14ac:dyDescent="0.2"/>
  <cols>
    <col min="1" max="1" width="10.83203125" style="3"/>
    <col min="2" max="2" width="22.33203125" style="16" customWidth="1"/>
    <col min="3" max="4" width="15.6640625" style="16" customWidth="1"/>
    <col min="5" max="6" width="9.1640625" style="16" bestFit="1" customWidth="1"/>
    <col min="7" max="7" width="28.83203125" style="16" customWidth="1"/>
    <col min="8" max="16384" width="10.83203125" style="16"/>
  </cols>
  <sheetData>
    <row r="1" spans="1:8" x14ac:dyDescent="0.2">
      <c r="A1" s="45" t="s">
        <v>63</v>
      </c>
      <c r="B1" s="45" t="s">
        <v>108</v>
      </c>
      <c r="C1" s="45" t="s">
        <v>1</v>
      </c>
      <c r="D1" s="21" t="s">
        <v>9</v>
      </c>
      <c r="G1" s="32"/>
    </row>
    <row r="2" spans="1:8" x14ac:dyDescent="0.2">
      <c r="A2" s="41">
        <v>1</v>
      </c>
      <c r="B2" s="46" t="s">
        <v>109</v>
      </c>
      <c r="C2" s="47">
        <v>394</v>
      </c>
      <c r="D2" s="20">
        <f>(C2/C59)*100%</f>
        <v>0.59159159159159158</v>
      </c>
    </row>
    <row r="3" spans="1:8" x14ac:dyDescent="0.2">
      <c r="A3" s="41">
        <v>2</v>
      </c>
      <c r="B3" s="46" t="s">
        <v>110</v>
      </c>
      <c r="C3" s="47">
        <v>38</v>
      </c>
      <c r="D3" s="9">
        <f>(C3/56258)*100%</f>
        <v>6.754594902058374E-4</v>
      </c>
      <c r="G3" s="73"/>
      <c r="H3" s="1"/>
    </row>
    <row r="4" spans="1:8" x14ac:dyDescent="0.2">
      <c r="A4" s="41">
        <v>3</v>
      </c>
      <c r="B4" s="46" t="s">
        <v>111</v>
      </c>
      <c r="C4" s="47">
        <v>26</v>
      </c>
      <c r="D4" s="9">
        <f>(C4/C59)*100%</f>
        <v>3.903903903903904E-2</v>
      </c>
      <c r="G4" s="73"/>
      <c r="H4" s="1"/>
    </row>
    <row r="5" spans="1:8" x14ac:dyDescent="0.2">
      <c r="A5" s="41">
        <v>4</v>
      </c>
      <c r="B5" s="46" t="s">
        <v>114</v>
      </c>
      <c r="C5" s="47">
        <v>26</v>
      </c>
      <c r="D5" s="9">
        <f>(C5/C59)*100%</f>
        <v>3.903903903903904E-2</v>
      </c>
      <c r="G5" s="73"/>
      <c r="H5" s="1"/>
    </row>
    <row r="6" spans="1:8" x14ac:dyDescent="0.2">
      <c r="A6" s="41">
        <v>5</v>
      </c>
      <c r="B6" s="46" t="s">
        <v>147</v>
      </c>
      <c r="C6" s="47">
        <v>12</v>
      </c>
      <c r="D6" s="9">
        <f>(C6/C59)*100%</f>
        <v>1.8018018018018018E-2</v>
      </c>
      <c r="G6" s="73"/>
      <c r="H6" s="1"/>
    </row>
    <row r="7" spans="1:8" x14ac:dyDescent="0.2">
      <c r="A7" s="41">
        <v>6</v>
      </c>
      <c r="B7" s="46" t="s">
        <v>115</v>
      </c>
      <c r="C7" s="47">
        <v>11</v>
      </c>
      <c r="D7" s="9">
        <f>(C7/C59)*100%</f>
        <v>1.6516516516516516E-2</v>
      </c>
      <c r="G7" s="73"/>
      <c r="H7" s="1"/>
    </row>
    <row r="8" spans="1:8" x14ac:dyDescent="0.2">
      <c r="A8" s="41">
        <v>7</v>
      </c>
      <c r="B8" s="46" t="s">
        <v>133</v>
      </c>
      <c r="C8" s="47">
        <v>11</v>
      </c>
      <c r="D8" s="9">
        <f>(C8/C59)*100%</f>
        <v>1.6516516516516516E-2</v>
      </c>
      <c r="G8" s="73"/>
      <c r="H8" s="1"/>
    </row>
    <row r="9" spans="1:8" x14ac:dyDescent="0.2">
      <c r="A9" s="41">
        <v>8</v>
      </c>
      <c r="B9" s="46" t="s">
        <v>121</v>
      </c>
      <c r="C9" s="47">
        <v>10</v>
      </c>
      <c r="D9" s="9">
        <f>(C9/C59)*100%</f>
        <v>1.5015015015015015E-2</v>
      </c>
      <c r="G9" s="73"/>
      <c r="H9" s="1"/>
    </row>
    <row r="10" spans="1:8" x14ac:dyDescent="0.2">
      <c r="A10" s="41">
        <v>9</v>
      </c>
      <c r="B10" s="46" t="s">
        <v>123</v>
      </c>
      <c r="C10" s="47">
        <v>8</v>
      </c>
      <c r="D10" s="9">
        <f>(C10/C59)*100%</f>
        <v>1.2012012012012012E-2</v>
      </c>
      <c r="G10" s="73"/>
      <c r="H10" s="1"/>
    </row>
    <row r="11" spans="1:8" x14ac:dyDescent="0.2">
      <c r="A11" s="41">
        <v>10</v>
      </c>
      <c r="B11" s="46" t="s">
        <v>117</v>
      </c>
      <c r="C11" s="47">
        <v>7</v>
      </c>
      <c r="D11" s="9">
        <f>(C11/C59)*100%</f>
        <v>1.0510510510510511E-2</v>
      </c>
      <c r="G11" s="73"/>
      <c r="H11" s="1"/>
    </row>
    <row r="12" spans="1:8" x14ac:dyDescent="0.2">
      <c r="A12" s="41">
        <v>11</v>
      </c>
      <c r="B12" s="46" t="s">
        <v>153</v>
      </c>
      <c r="C12" s="47">
        <v>7</v>
      </c>
      <c r="D12" s="9">
        <f>(C12/C59)*100%</f>
        <v>1.0510510510510511E-2</v>
      </c>
      <c r="G12" s="73"/>
      <c r="H12" s="1"/>
    </row>
    <row r="13" spans="1:8" x14ac:dyDescent="0.2">
      <c r="A13" s="41">
        <v>12</v>
      </c>
      <c r="B13" s="46" t="s">
        <v>137</v>
      </c>
      <c r="C13" s="47">
        <v>6</v>
      </c>
      <c r="D13" s="9">
        <f>(C13/C59)*100%</f>
        <v>9.0090090090090089E-3</v>
      </c>
      <c r="G13" s="73"/>
      <c r="H13" s="1"/>
    </row>
    <row r="14" spans="1:8" x14ac:dyDescent="0.2">
      <c r="A14" s="41">
        <v>13</v>
      </c>
      <c r="B14" s="46" t="s">
        <v>131</v>
      </c>
      <c r="C14" s="47">
        <v>6</v>
      </c>
      <c r="D14" s="9">
        <f>(C14/C59)*100%</f>
        <v>9.0090090090090089E-3</v>
      </c>
      <c r="G14" s="73"/>
      <c r="H14" s="1"/>
    </row>
    <row r="15" spans="1:8" x14ac:dyDescent="0.2">
      <c r="A15" s="41">
        <v>14</v>
      </c>
      <c r="B15" s="46" t="s">
        <v>124</v>
      </c>
      <c r="C15" s="47">
        <v>6</v>
      </c>
      <c r="D15" s="9">
        <f>(C15/C59)*100%</f>
        <v>9.0090090090090089E-3</v>
      </c>
      <c r="G15" s="73"/>
      <c r="H15" s="1"/>
    </row>
    <row r="16" spans="1:8" x14ac:dyDescent="0.2">
      <c r="A16" s="41">
        <v>15</v>
      </c>
      <c r="B16" s="46" t="s">
        <v>113</v>
      </c>
      <c r="C16" s="47">
        <v>5</v>
      </c>
      <c r="D16" s="9">
        <f>(C16/C59)*100%</f>
        <v>7.5075075075075074E-3</v>
      </c>
      <c r="G16" s="73"/>
      <c r="H16" s="1"/>
    </row>
    <row r="17" spans="1:8" x14ac:dyDescent="0.2">
      <c r="A17" s="41">
        <v>16</v>
      </c>
      <c r="B17" s="46" t="s">
        <v>116</v>
      </c>
      <c r="C17" s="47">
        <v>5</v>
      </c>
      <c r="D17" s="9">
        <f>(C17/C59)*100%</f>
        <v>7.5075075075075074E-3</v>
      </c>
      <c r="G17" s="73"/>
      <c r="H17" s="1"/>
    </row>
    <row r="18" spans="1:8" x14ac:dyDescent="0.2">
      <c r="A18" s="41">
        <v>17</v>
      </c>
      <c r="B18" s="46" t="s">
        <v>143</v>
      </c>
      <c r="C18" s="47">
        <v>5</v>
      </c>
      <c r="D18" s="9">
        <f>(C18/C59)*100%</f>
        <v>7.5075075075075074E-3</v>
      </c>
      <c r="G18" s="73"/>
      <c r="H18" s="1"/>
    </row>
    <row r="19" spans="1:8" x14ac:dyDescent="0.2">
      <c r="A19" s="41">
        <v>18</v>
      </c>
      <c r="B19" s="46" t="s">
        <v>154</v>
      </c>
      <c r="C19" s="47">
        <v>5</v>
      </c>
      <c r="D19" s="9">
        <f>(C19/C59)*100%</f>
        <v>7.5075075075075074E-3</v>
      </c>
      <c r="G19" s="73"/>
      <c r="H19" s="1"/>
    </row>
    <row r="20" spans="1:8" x14ac:dyDescent="0.2">
      <c r="A20" s="41">
        <v>19</v>
      </c>
      <c r="B20" s="46" t="s">
        <v>138</v>
      </c>
      <c r="C20" s="47">
        <v>5</v>
      </c>
      <c r="D20" s="9">
        <f>(C20/C59)*100%</f>
        <v>7.5075075075075074E-3</v>
      </c>
      <c r="G20" s="73"/>
      <c r="H20" s="1"/>
    </row>
    <row r="21" spans="1:8" x14ac:dyDescent="0.2">
      <c r="A21" s="41">
        <v>20</v>
      </c>
      <c r="B21" s="46" t="s">
        <v>126</v>
      </c>
      <c r="C21" s="47">
        <v>4</v>
      </c>
      <c r="D21" s="9">
        <f>(C21/C59)*100%</f>
        <v>6.006006006006006E-3</v>
      </c>
      <c r="G21" s="73"/>
      <c r="H21" s="1"/>
    </row>
    <row r="22" spans="1:8" x14ac:dyDescent="0.2">
      <c r="A22" s="41">
        <v>21</v>
      </c>
      <c r="B22" s="46" t="s">
        <v>129</v>
      </c>
      <c r="C22" s="47">
        <v>4</v>
      </c>
      <c r="D22" s="9">
        <f>(C22/C59)*100%</f>
        <v>6.006006006006006E-3</v>
      </c>
      <c r="G22" s="73"/>
      <c r="H22" s="1"/>
    </row>
    <row r="23" spans="1:8" x14ac:dyDescent="0.2">
      <c r="A23" s="41">
        <v>22</v>
      </c>
      <c r="B23" s="46" t="s">
        <v>136</v>
      </c>
      <c r="C23" s="47">
        <v>4</v>
      </c>
      <c r="D23" s="9">
        <f>(C23/C59)*100%</f>
        <v>6.006006006006006E-3</v>
      </c>
      <c r="G23" s="73"/>
      <c r="H23" s="1"/>
    </row>
    <row r="24" spans="1:8" x14ac:dyDescent="0.2">
      <c r="A24" s="41">
        <v>23</v>
      </c>
      <c r="B24" s="46" t="s">
        <v>142</v>
      </c>
      <c r="C24" s="47">
        <v>3</v>
      </c>
      <c r="D24" s="9">
        <f>(C24/C59)*100%</f>
        <v>4.5045045045045045E-3</v>
      </c>
      <c r="G24" s="73"/>
      <c r="H24" s="1"/>
    </row>
    <row r="25" spans="1:8" x14ac:dyDescent="0.2">
      <c r="A25" s="41">
        <v>24</v>
      </c>
      <c r="B25" s="46" t="s">
        <v>144</v>
      </c>
      <c r="C25" s="47">
        <v>3</v>
      </c>
      <c r="D25" s="9">
        <f>(C25/C59)*100%</f>
        <v>4.5045045045045045E-3</v>
      </c>
      <c r="G25" s="73"/>
      <c r="H25" s="1"/>
    </row>
    <row r="26" spans="1:8" x14ac:dyDescent="0.2">
      <c r="A26" s="41">
        <v>25</v>
      </c>
      <c r="B26" s="46" t="s">
        <v>125</v>
      </c>
      <c r="C26" s="47">
        <v>3</v>
      </c>
      <c r="D26" s="9">
        <f>(C26/C59)*100%</f>
        <v>4.5045045045045045E-3</v>
      </c>
      <c r="G26" s="73"/>
      <c r="H26" s="1"/>
    </row>
    <row r="27" spans="1:8" x14ac:dyDescent="0.2">
      <c r="A27" s="41">
        <v>26</v>
      </c>
      <c r="B27" s="46" t="s">
        <v>146</v>
      </c>
      <c r="C27" s="47">
        <v>3</v>
      </c>
      <c r="D27" s="9">
        <f>(C27/C59)*100%</f>
        <v>4.5045045045045045E-3</v>
      </c>
      <c r="G27" s="73"/>
      <c r="H27" s="1"/>
    </row>
    <row r="28" spans="1:8" x14ac:dyDescent="0.2">
      <c r="A28" s="41">
        <v>27</v>
      </c>
      <c r="B28" s="46" t="s">
        <v>118</v>
      </c>
      <c r="C28" s="47">
        <v>3</v>
      </c>
      <c r="D28" s="9">
        <f>(C28/C59)*100%</f>
        <v>4.5045045045045045E-3</v>
      </c>
      <c r="G28" s="73"/>
      <c r="H28" s="1"/>
    </row>
    <row r="29" spans="1:8" x14ac:dyDescent="0.2">
      <c r="A29" s="41">
        <v>28</v>
      </c>
      <c r="B29" s="46" t="s">
        <v>122</v>
      </c>
      <c r="C29" s="47">
        <v>3</v>
      </c>
      <c r="D29" s="9">
        <f>(C29/C59)*100%</f>
        <v>4.5045045045045045E-3</v>
      </c>
      <c r="G29" s="73"/>
      <c r="H29" s="1"/>
    </row>
    <row r="30" spans="1:8" x14ac:dyDescent="0.2">
      <c r="A30" s="41">
        <v>29</v>
      </c>
      <c r="B30" s="46" t="s">
        <v>155</v>
      </c>
      <c r="C30" s="47">
        <v>2</v>
      </c>
      <c r="D30" s="9">
        <f>(C30/C59)*100%</f>
        <v>3.003003003003003E-3</v>
      </c>
      <c r="G30" s="73"/>
      <c r="H30" s="1"/>
    </row>
    <row r="31" spans="1:8" x14ac:dyDescent="0.2">
      <c r="A31" s="41">
        <v>30</v>
      </c>
      <c r="B31" s="46" t="s">
        <v>156</v>
      </c>
      <c r="C31" s="47">
        <v>2</v>
      </c>
      <c r="D31" s="9">
        <f>(C31/C59)*100%</f>
        <v>3.003003003003003E-3</v>
      </c>
      <c r="G31" s="73"/>
      <c r="H31" s="1"/>
    </row>
    <row r="32" spans="1:8" x14ac:dyDescent="0.2">
      <c r="A32" s="41">
        <v>31</v>
      </c>
      <c r="B32" s="46" t="s">
        <v>130</v>
      </c>
      <c r="C32" s="47">
        <v>2</v>
      </c>
      <c r="D32" s="9">
        <f>(C32/C59)*100%</f>
        <v>3.003003003003003E-3</v>
      </c>
      <c r="G32" s="73"/>
      <c r="H32" s="1"/>
    </row>
    <row r="33" spans="1:8" x14ac:dyDescent="0.2">
      <c r="A33" s="41">
        <v>32</v>
      </c>
      <c r="B33" s="46" t="s">
        <v>149</v>
      </c>
      <c r="C33" s="47">
        <v>2</v>
      </c>
      <c r="D33" s="9">
        <f>(C33/C59)*100%</f>
        <v>3.003003003003003E-3</v>
      </c>
      <c r="G33" s="73"/>
      <c r="H33" s="1"/>
    </row>
    <row r="34" spans="1:8" x14ac:dyDescent="0.2">
      <c r="A34" s="41">
        <v>33</v>
      </c>
      <c r="B34" s="46" t="s">
        <v>127</v>
      </c>
      <c r="C34" s="47">
        <v>2</v>
      </c>
      <c r="D34" s="9">
        <f>(C34/C59)*100%</f>
        <v>3.003003003003003E-3</v>
      </c>
      <c r="G34" s="73"/>
      <c r="H34" s="1"/>
    </row>
    <row r="35" spans="1:8" x14ac:dyDescent="0.2">
      <c r="A35" s="41">
        <v>34</v>
      </c>
      <c r="B35" s="46" t="s">
        <v>150</v>
      </c>
      <c r="C35" s="47">
        <v>2</v>
      </c>
      <c r="D35" s="9">
        <f>(C35/C59)*100%</f>
        <v>3.003003003003003E-3</v>
      </c>
      <c r="G35" s="73"/>
      <c r="H35" s="1"/>
    </row>
    <row r="36" spans="1:8" x14ac:dyDescent="0.2">
      <c r="A36" s="41">
        <v>35</v>
      </c>
      <c r="B36" s="46" t="s">
        <v>151</v>
      </c>
      <c r="C36" s="47">
        <v>2</v>
      </c>
      <c r="D36" s="9">
        <f>(C36/C59)*100%</f>
        <v>3.003003003003003E-3</v>
      </c>
      <c r="G36" s="73"/>
      <c r="H36" s="1"/>
    </row>
    <row r="37" spans="1:8" x14ac:dyDescent="0.2">
      <c r="A37" s="41">
        <v>36</v>
      </c>
      <c r="B37" s="46" t="s">
        <v>134</v>
      </c>
      <c r="C37" s="47">
        <v>2</v>
      </c>
      <c r="D37" s="9">
        <f>(C37/C59)*100%</f>
        <v>3.003003003003003E-3</v>
      </c>
      <c r="G37" s="73"/>
      <c r="H37" s="1"/>
    </row>
    <row r="38" spans="1:8" x14ac:dyDescent="0.2">
      <c r="A38" s="41">
        <v>37</v>
      </c>
      <c r="B38" s="46" t="s">
        <v>145</v>
      </c>
      <c r="C38" s="47">
        <v>2</v>
      </c>
      <c r="D38" s="9">
        <f>(C38/C59)*100%</f>
        <v>3.003003003003003E-3</v>
      </c>
      <c r="G38" s="73"/>
      <c r="H38" s="1"/>
    </row>
    <row r="39" spans="1:8" x14ac:dyDescent="0.2">
      <c r="A39" s="41">
        <v>38</v>
      </c>
      <c r="B39" s="46" t="s">
        <v>128</v>
      </c>
      <c r="C39" s="47">
        <v>2</v>
      </c>
      <c r="D39" s="9">
        <f>(C39/C59)*100%</f>
        <v>3.003003003003003E-3</v>
      </c>
      <c r="G39" s="73"/>
      <c r="H39" s="1"/>
    </row>
    <row r="40" spans="1:8" x14ac:dyDescent="0.2">
      <c r="A40" s="41">
        <v>39</v>
      </c>
      <c r="B40" s="46" t="s">
        <v>119</v>
      </c>
      <c r="C40" s="47">
        <v>2</v>
      </c>
      <c r="D40" s="9">
        <f>(C40/C59)*100%</f>
        <v>3.003003003003003E-3</v>
      </c>
      <c r="G40" s="73"/>
      <c r="H40" s="1"/>
    </row>
    <row r="41" spans="1:8" x14ac:dyDescent="0.2">
      <c r="A41" s="41">
        <v>40</v>
      </c>
      <c r="B41" s="46" t="s">
        <v>135</v>
      </c>
      <c r="C41" s="47">
        <v>2</v>
      </c>
      <c r="D41" s="9">
        <f>(C41/C59)*100%</f>
        <v>3.003003003003003E-3</v>
      </c>
      <c r="G41" s="73"/>
      <c r="H41" s="1"/>
    </row>
    <row r="42" spans="1:8" x14ac:dyDescent="0.2">
      <c r="A42" s="41">
        <v>41</v>
      </c>
      <c r="B42" s="46" t="s">
        <v>139</v>
      </c>
      <c r="C42" s="47">
        <v>2</v>
      </c>
      <c r="D42" s="9">
        <f>(C42/C59)*100%</f>
        <v>3.003003003003003E-3</v>
      </c>
      <c r="G42" s="73"/>
      <c r="H42" s="1"/>
    </row>
    <row r="43" spans="1:8" x14ac:dyDescent="0.2">
      <c r="A43" s="41">
        <v>42</v>
      </c>
      <c r="B43" s="46" t="s">
        <v>140</v>
      </c>
      <c r="C43" s="47">
        <v>2</v>
      </c>
      <c r="D43" s="9">
        <f>(C43/C59)*100%</f>
        <v>3.003003003003003E-3</v>
      </c>
      <c r="G43" s="73"/>
      <c r="H43" s="1"/>
    </row>
    <row r="44" spans="1:8" x14ac:dyDescent="0.2">
      <c r="A44" s="41">
        <v>43</v>
      </c>
      <c r="B44" s="46" t="s">
        <v>219</v>
      </c>
      <c r="C44" s="47">
        <v>1</v>
      </c>
      <c r="D44" s="9">
        <f>(C44/C59)*100%</f>
        <v>1.5015015015015015E-3</v>
      </c>
      <c r="G44" s="73"/>
      <c r="H44" s="1"/>
    </row>
    <row r="45" spans="1:8" x14ac:dyDescent="0.2">
      <c r="A45" s="41">
        <v>44</v>
      </c>
      <c r="B45" s="46" t="s">
        <v>220</v>
      </c>
      <c r="C45" s="47">
        <v>1</v>
      </c>
      <c r="D45" s="9">
        <f>(C45/C59)*100%</f>
        <v>1.5015015015015015E-3</v>
      </c>
      <c r="G45" s="73"/>
      <c r="H45" s="1"/>
    </row>
    <row r="46" spans="1:8" x14ac:dyDescent="0.2">
      <c r="A46" s="41">
        <v>45</v>
      </c>
      <c r="B46" s="46" t="s">
        <v>157</v>
      </c>
      <c r="C46" s="47">
        <v>1</v>
      </c>
      <c r="D46" s="9">
        <f>(C46/C59)*100%</f>
        <v>1.5015015015015015E-3</v>
      </c>
      <c r="G46" s="73"/>
      <c r="H46" s="1"/>
    </row>
    <row r="47" spans="1:8" x14ac:dyDescent="0.2">
      <c r="A47" s="41">
        <v>46</v>
      </c>
      <c r="B47" s="46" t="s">
        <v>112</v>
      </c>
      <c r="C47" s="47">
        <v>1</v>
      </c>
      <c r="D47" s="9">
        <f>(C47/C59)*100%</f>
        <v>1.5015015015015015E-3</v>
      </c>
      <c r="G47" s="73"/>
      <c r="H47" s="1"/>
    </row>
    <row r="48" spans="1:8" x14ac:dyDescent="0.2">
      <c r="A48" s="41">
        <v>47</v>
      </c>
      <c r="B48" s="46" t="s">
        <v>132</v>
      </c>
      <c r="C48" s="47">
        <v>1</v>
      </c>
      <c r="D48" s="9">
        <f>(C48/C59)*100%</f>
        <v>1.5015015015015015E-3</v>
      </c>
      <c r="G48" s="73"/>
      <c r="H48" s="1"/>
    </row>
    <row r="49" spans="1:8" x14ac:dyDescent="0.2">
      <c r="A49" s="41">
        <v>48</v>
      </c>
      <c r="B49" s="46" t="s">
        <v>120</v>
      </c>
      <c r="C49" s="47">
        <v>1</v>
      </c>
      <c r="D49" s="9">
        <f>(C49/C59)*100%</f>
        <v>1.5015015015015015E-3</v>
      </c>
      <c r="G49" s="73"/>
      <c r="H49" s="1"/>
    </row>
    <row r="50" spans="1:8" x14ac:dyDescent="0.2">
      <c r="A50" s="41">
        <v>49</v>
      </c>
      <c r="B50" s="46" t="s">
        <v>152</v>
      </c>
      <c r="C50" s="47">
        <v>1</v>
      </c>
      <c r="D50" s="9">
        <f>(C50/C59)*100%</f>
        <v>1.5015015015015015E-3</v>
      </c>
      <c r="G50" s="73"/>
      <c r="H50" s="1"/>
    </row>
    <row r="51" spans="1:8" x14ac:dyDescent="0.2">
      <c r="A51" s="41">
        <v>50</v>
      </c>
      <c r="B51" s="46" t="s">
        <v>222</v>
      </c>
      <c r="C51" s="47">
        <v>1</v>
      </c>
      <c r="D51" s="9">
        <f>(C51/C59)*100%</f>
        <v>1.5015015015015015E-3</v>
      </c>
      <c r="G51" s="73"/>
      <c r="H51" s="1"/>
    </row>
    <row r="52" spans="1:8" x14ac:dyDescent="0.2">
      <c r="A52" s="41">
        <v>51</v>
      </c>
      <c r="B52" s="46" t="s">
        <v>221</v>
      </c>
      <c r="C52" s="47">
        <v>1</v>
      </c>
      <c r="D52" s="9">
        <f>(C52/C59)*100%</f>
        <v>1.5015015015015015E-3</v>
      </c>
      <c r="G52" s="73"/>
      <c r="H52" s="1"/>
    </row>
    <row r="53" spans="1:8" x14ac:dyDescent="0.2">
      <c r="A53" s="41">
        <v>52</v>
      </c>
      <c r="B53" s="74" t="s">
        <v>158</v>
      </c>
      <c r="C53" s="75">
        <v>1</v>
      </c>
      <c r="D53" s="9">
        <f>(C53/C59)*100%</f>
        <v>1.5015015015015015E-3</v>
      </c>
      <c r="G53" s="73"/>
      <c r="H53" s="1"/>
    </row>
    <row r="54" spans="1:8" x14ac:dyDescent="0.2">
      <c r="A54" s="41">
        <v>53</v>
      </c>
      <c r="B54" s="74" t="s">
        <v>223</v>
      </c>
      <c r="C54" s="75">
        <v>1</v>
      </c>
      <c r="D54" s="9">
        <f>(C54/C59)*100%</f>
        <v>1.5015015015015015E-3</v>
      </c>
      <c r="G54" s="73"/>
      <c r="H54" s="1"/>
    </row>
    <row r="55" spans="1:8" x14ac:dyDescent="0.2">
      <c r="A55" s="41">
        <v>54</v>
      </c>
      <c r="B55" s="74" t="s">
        <v>159</v>
      </c>
      <c r="C55" s="75">
        <v>1</v>
      </c>
      <c r="D55" s="9">
        <f>(C55/C59)*100%</f>
        <v>1.5015015015015015E-3</v>
      </c>
      <c r="G55" s="73"/>
      <c r="H55" s="1"/>
    </row>
    <row r="56" spans="1:8" x14ac:dyDescent="0.2">
      <c r="A56" s="41">
        <v>55</v>
      </c>
      <c r="B56" s="74" t="s">
        <v>224</v>
      </c>
      <c r="C56" s="75">
        <v>1</v>
      </c>
      <c r="D56" s="9">
        <f>(C56/C59)*100%</f>
        <v>1.5015015015015015E-3</v>
      </c>
      <c r="G56" s="73"/>
      <c r="H56" s="1"/>
    </row>
    <row r="57" spans="1:8" x14ac:dyDescent="0.2">
      <c r="A57" s="41">
        <v>56</v>
      </c>
      <c r="B57" s="74" t="s">
        <v>148</v>
      </c>
      <c r="C57" s="75">
        <v>1</v>
      </c>
      <c r="D57" s="9">
        <f>(C57/C59)*100%</f>
        <v>1.5015015015015015E-3</v>
      </c>
      <c r="G57" s="73"/>
      <c r="H57" s="1"/>
    </row>
    <row r="58" spans="1:8" x14ac:dyDescent="0.2">
      <c r="A58" s="41">
        <v>57</v>
      </c>
      <c r="B58" s="74" t="s">
        <v>141</v>
      </c>
      <c r="C58" s="75">
        <v>1</v>
      </c>
      <c r="D58" s="9">
        <f>(C58/C59)*100%</f>
        <v>1.5015015015015015E-3</v>
      </c>
      <c r="G58" s="73"/>
      <c r="H58" s="1"/>
    </row>
    <row r="59" spans="1:8" x14ac:dyDescent="0.2">
      <c r="A59" s="49"/>
      <c r="B59" s="38" t="s">
        <v>6</v>
      </c>
      <c r="C59" s="48">
        <f>+SUM(C2:C58)</f>
        <v>666</v>
      </c>
      <c r="D59" s="5">
        <f>SUM(D2:D52)</f>
        <v>0.9346093934241404</v>
      </c>
      <c r="G59" s="73"/>
      <c r="H59" s="1"/>
    </row>
    <row r="61" spans="1:8" x14ac:dyDescent="0.2">
      <c r="A61" s="1" t="s">
        <v>7</v>
      </c>
    </row>
  </sheetData>
  <sortState xmlns:xlrd2="http://schemas.microsoft.com/office/spreadsheetml/2017/richdata2" ref="G3:H59">
    <sortCondition descending="1" ref="H3:H59"/>
  </sortState>
  <conditionalFormatting sqref="D2:D58">
    <cfRule type="dataBar" priority="72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{A24CF0DE-0066-4C85-B3EF-E5251D01467B}</x14:id>
        </ext>
      </extLst>
    </cfRule>
    <cfRule type="dataBar" priority="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{B42C230D-F450-4078-AD5A-43085C6D4DD1}</x14:id>
        </ext>
      </extLst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4CF0DE-0066-4C85-B3EF-E5251D0146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2C230D-F450-4078-AD5A-43085C6D4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D2:D58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7"/>
  <sheetViews>
    <sheetView showGridLines="0" topLeftCell="A34" zoomScale="120" zoomScaleNormal="120" workbookViewId="0">
      <selection activeCell="K8" sqref="K8"/>
    </sheetView>
  </sheetViews>
  <sheetFormatPr baseColWidth="10" defaultColWidth="10.83203125" defaultRowHeight="15" x14ac:dyDescent="0.2"/>
  <cols>
    <col min="1" max="1" width="48.6640625" style="16" bestFit="1" customWidth="1"/>
    <col min="2" max="2" width="13.1640625" style="3" customWidth="1"/>
    <col min="3" max="3" width="11.83203125" style="3" customWidth="1"/>
    <col min="4" max="4" width="10.83203125" style="16" customWidth="1"/>
    <col min="5" max="5" width="10.83203125" style="16"/>
    <col min="6" max="6" width="6.1640625" style="16" customWidth="1"/>
    <col min="7" max="16384" width="10.83203125" style="16"/>
  </cols>
  <sheetData>
    <row r="1" spans="1:7" ht="16" x14ac:dyDescent="0.2">
      <c r="A1" s="14" t="s">
        <v>160</v>
      </c>
      <c r="B1" s="14" t="s">
        <v>1</v>
      </c>
      <c r="C1" s="14" t="s">
        <v>9</v>
      </c>
    </row>
    <row r="2" spans="1:7" x14ac:dyDescent="0.2">
      <c r="A2" s="17" t="s">
        <v>161</v>
      </c>
      <c r="B2" s="76">
        <v>10878</v>
      </c>
      <c r="C2" s="33">
        <f>(B2/$B$47)*100%</f>
        <v>8.6963473422497939E-2</v>
      </c>
      <c r="F2" s="77"/>
      <c r="G2" s="78"/>
    </row>
    <row r="3" spans="1:7" x14ac:dyDescent="0.2">
      <c r="A3" s="17" t="s">
        <v>163</v>
      </c>
      <c r="B3" s="39">
        <v>12625</v>
      </c>
      <c r="C3" s="33">
        <f t="shared" ref="C3:C46" si="0">(B3/$B$47)*100%</f>
        <v>0.10092975289198718</v>
      </c>
      <c r="F3" s="77"/>
      <c r="G3" s="79"/>
    </row>
    <row r="4" spans="1:7" x14ac:dyDescent="0.2">
      <c r="A4" s="17" t="s">
        <v>162</v>
      </c>
      <c r="B4" s="39">
        <v>11987</v>
      </c>
      <c r="C4" s="33">
        <f t="shared" si="0"/>
        <v>9.5829302805247554E-2</v>
      </c>
      <c r="F4" s="77"/>
      <c r="G4" s="79"/>
    </row>
    <row r="5" spans="1:7" x14ac:dyDescent="0.2">
      <c r="A5" s="17" t="s">
        <v>164</v>
      </c>
      <c r="B5" s="39">
        <v>11450</v>
      </c>
      <c r="C5" s="33">
        <f t="shared" si="0"/>
        <v>9.1536290741643822E-2</v>
      </c>
      <c r="F5" s="77"/>
      <c r="G5" s="79"/>
    </row>
    <row r="6" spans="1:7" x14ac:dyDescent="0.2">
      <c r="A6" s="17" t="s">
        <v>166</v>
      </c>
      <c r="B6" s="39">
        <v>7271</v>
      </c>
      <c r="C6" s="33">
        <f t="shared" si="0"/>
        <v>5.8127543229911982E-2</v>
      </c>
      <c r="F6" s="77"/>
      <c r="G6" s="79"/>
    </row>
    <row r="7" spans="1:7" x14ac:dyDescent="0.2">
      <c r="A7" s="17" t="s">
        <v>165</v>
      </c>
      <c r="B7" s="39">
        <v>6681</v>
      </c>
      <c r="C7" s="33">
        <f t="shared" si="0"/>
        <v>5.3410826065058717E-2</v>
      </c>
      <c r="F7" s="77"/>
      <c r="G7" s="79"/>
    </row>
    <row r="8" spans="1:7" x14ac:dyDescent="0.2">
      <c r="A8" s="17" t="s">
        <v>168</v>
      </c>
      <c r="B8" s="39">
        <v>5493</v>
      </c>
      <c r="C8" s="33">
        <f t="shared" si="0"/>
        <v>4.3913436248371136E-2</v>
      </c>
      <c r="F8" s="77"/>
      <c r="G8" s="79"/>
    </row>
    <row r="9" spans="1:7" x14ac:dyDescent="0.2">
      <c r="A9" s="17" t="s">
        <v>167</v>
      </c>
      <c r="B9" s="39">
        <v>5448</v>
      </c>
      <c r="C9" s="33">
        <f t="shared" si="0"/>
        <v>4.3553686634102667E-2</v>
      </c>
      <c r="F9" s="77"/>
      <c r="G9" s="79"/>
    </row>
    <row r="10" spans="1:7" x14ac:dyDescent="0.2">
      <c r="A10" s="17" t="s">
        <v>172</v>
      </c>
      <c r="B10" s="39">
        <v>4469</v>
      </c>
      <c r="C10" s="33">
        <f t="shared" si="0"/>
        <v>3.5727133914795303E-2</v>
      </c>
      <c r="F10" s="77"/>
      <c r="G10" s="79"/>
    </row>
    <row r="11" spans="1:7" x14ac:dyDescent="0.2">
      <c r="A11" s="17" t="s">
        <v>169</v>
      </c>
      <c r="B11" s="39">
        <v>4424</v>
      </c>
      <c r="C11" s="33">
        <f t="shared" si="0"/>
        <v>3.5367384300526834E-2</v>
      </c>
      <c r="F11" s="77"/>
      <c r="G11" s="79"/>
    </row>
    <row r="12" spans="1:7" x14ac:dyDescent="0.2">
      <c r="A12" s="17" t="s">
        <v>171</v>
      </c>
      <c r="B12" s="39">
        <v>4357</v>
      </c>
      <c r="C12" s="33">
        <f t="shared" si="0"/>
        <v>3.4831757097060448E-2</v>
      </c>
      <c r="F12" s="77"/>
      <c r="G12" s="79"/>
    </row>
    <row r="13" spans="1:7" x14ac:dyDescent="0.2">
      <c r="A13" s="17" t="s">
        <v>174</v>
      </c>
      <c r="B13" s="39">
        <v>4316</v>
      </c>
      <c r="C13" s="33">
        <f t="shared" si="0"/>
        <v>3.4503985226282508E-2</v>
      </c>
      <c r="F13" s="77"/>
      <c r="G13" s="79"/>
    </row>
    <row r="14" spans="1:7" x14ac:dyDescent="0.2">
      <c r="A14" s="17" t="s">
        <v>173</v>
      </c>
      <c r="B14" s="39">
        <v>4198</v>
      </c>
      <c r="C14" s="33">
        <f t="shared" si="0"/>
        <v>3.3560641793311856E-2</v>
      </c>
      <c r="F14" s="77"/>
      <c r="G14" s="79"/>
    </row>
    <row r="15" spans="1:7" x14ac:dyDescent="0.2">
      <c r="A15" s="17" t="s">
        <v>170</v>
      </c>
      <c r="B15" s="39">
        <v>4157</v>
      </c>
      <c r="C15" s="33">
        <f t="shared" si="0"/>
        <v>3.3232869922533916E-2</v>
      </c>
      <c r="F15" s="77"/>
      <c r="G15" s="79"/>
    </row>
    <row r="16" spans="1:7" x14ac:dyDescent="0.2">
      <c r="A16" s="17" t="s">
        <v>175</v>
      </c>
      <c r="B16" s="39">
        <v>3969</v>
      </c>
      <c r="C16" s="33">
        <f t="shared" si="0"/>
        <v>3.1729915978478976E-2</v>
      </c>
      <c r="F16" s="77"/>
      <c r="G16" s="79"/>
    </row>
    <row r="17" spans="1:7" x14ac:dyDescent="0.2">
      <c r="A17" s="17" t="s">
        <v>177</v>
      </c>
      <c r="B17" s="39">
        <v>3453</v>
      </c>
      <c r="C17" s="33">
        <f t="shared" si="0"/>
        <v>2.7604787068200531E-2</v>
      </c>
      <c r="F17" s="77"/>
      <c r="G17" s="79"/>
    </row>
    <row r="18" spans="1:7" x14ac:dyDescent="0.2">
      <c r="A18" s="17" t="s">
        <v>176</v>
      </c>
      <c r="B18" s="39">
        <v>3244</v>
      </c>
      <c r="C18" s="33">
        <f t="shared" si="0"/>
        <v>2.5933949970820307E-2</v>
      </c>
      <c r="F18" s="77"/>
      <c r="G18" s="79"/>
    </row>
    <row r="19" spans="1:7" x14ac:dyDescent="0.2">
      <c r="A19" s="17" t="s">
        <v>178</v>
      </c>
      <c r="B19" s="39">
        <v>2997</v>
      </c>
      <c r="C19" s="33">
        <f t="shared" si="0"/>
        <v>2.3959324310280045E-2</v>
      </c>
      <c r="F19" s="77"/>
      <c r="G19" s="79"/>
    </row>
    <row r="20" spans="1:7" x14ac:dyDescent="0.2">
      <c r="A20" s="17" t="s">
        <v>180</v>
      </c>
      <c r="B20" s="39">
        <v>2524</v>
      </c>
      <c r="C20" s="33">
        <f t="shared" si="0"/>
        <v>2.0177956142524801E-2</v>
      </c>
      <c r="F20" s="77"/>
      <c r="G20" s="79"/>
    </row>
    <row r="21" spans="1:7" x14ac:dyDescent="0.2">
      <c r="A21" s="17" t="s">
        <v>181</v>
      </c>
      <c r="B21" s="39">
        <v>2335</v>
      </c>
      <c r="C21" s="33">
        <f t="shared" si="0"/>
        <v>1.8667007762597231E-2</v>
      </c>
      <c r="F21" s="77"/>
      <c r="G21" s="79"/>
    </row>
    <row r="22" spans="1:7" x14ac:dyDescent="0.2">
      <c r="A22" s="17" t="s">
        <v>179</v>
      </c>
      <c r="B22" s="39">
        <v>2283</v>
      </c>
      <c r="C22" s="33">
        <f t="shared" si="0"/>
        <v>1.8251297097220336E-2</v>
      </c>
      <c r="F22" s="77"/>
      <c r="G22" s="79"/>
    </row>
    <row r="23" spans="1:7" x14ac:dyDescent="0.2">
      <c r="A23" s="17" t="s">
        <v>190</v>
      </c>
      <c r="B23" s="39">
        <v>1382</v>
      </c>
      <c r="C23" s="33">
        <f t="shared" si="0"/>
        <v>1.1048310375978318E-2</v>
      </c>
      <c r="F23" s="77"/>
      <c r="G23" s="79"/>
    </row>
    <row r="24" spans="1:7" x14ac:dyDescent="0.2">
      <c r="A24" s="17" t="s">
        <v>182</v>
      </c>
      <c r="B24" s="39">
        <v>1021</v>
      </c>
      <c r="C24" s="33">
        <f t="shared" si="0"/>
        <v>8.1623190259579332E-3</v>
      </c>
      <c r="F24" s="77"/>
      <c r="G24" s="79"/>
    </row>
    <row r="25" spans="1:7" x14ac:dyDescent="0.2">
      <c r="A25" s="17" t="s">
        <v>193</v>
      </c>
      <c r="B25" s="39">
        <v>854</v>
      </c>
      <c r="C25" s="33">
        <f t="shared" si="0"/>
        <v>6.8272482352282815E-3</v>
      </c>
      <c r="F25" s="77"/>
      <c r="G25" s="79"/>
    </row>
    <row r="26" spans="1:7" x14ac:dyDescent="0.2">
      <c r="A26" s="17" t="s">
        <v>184</v>
      </c>
      <c r="B26" s="39">
        <v>534</v>
      </c>
      <c r="C26" s="33">
        <f t="shared" si="0"/>
        <v>4.2690287559858341E-3</v>
      </c>
      <c r="F26" s="77"/>
      <c r="G26" s="79"/>
    </row>
    <row r="27" spans="1:7" x14ac:dyDescent="0.2">
      <c r="A27" s="17" t="s">
        <v>183</v>
      </c>
      <c r="B27" s="39">
        <v>508</v>
      </c>
      <c r="C27" s="33">
        <f t="shared" si="0"/>
        <v>4.0611734232973854E-3</v>
      </c>
      <c r="F27" s="77"/>
      <c r="G27" s="79"/>
    </row>
    <row r="28" spans="1:7" x14ac:dyDescent="0.2">
      <c r="A28" s="17" t="s">
        <v>187</v>
      </c>
      <c r="B28" s="39">
        <v>217</v>
      </c>
      <c r="C28" s="33">
        <f t="shared" si="0"/>
        <v>1.7347925843612846E-3</v>
      </c>
      <c r="F28" s="77"/>
      <c r="G28" s="79"/>
    </row>
    <row r="29" spans="1:7" x14ac:dyDescent="0.2">
      <c r="A29" s="17" t="s">
        <v>188</v>
      </c>
      <c r="B29" s="39">
        <v>212</v>
      </c>
      <c r="C29" s="33">
        <f t="shared" si="0"/>
        <v>1.6948204049981213E-3</v>
      </c>
      <c r="F29" s="77"/>
      <c r="G29" s="79"/>
    </row>
    <row r="30" spans="1:7" x14ac:dyDescent="0.2">
      <c r="A30" s="17" t="s">
        <v>189</v>
      </c>
      <c r="B30" s="39">
        <v>205</v>
      </c>
      <c r="C30" s="33">
        <f t="shared" si="0"/>
        <v>1.6388593538896928E-3</v>
      </c>
      <c r="F30" s="77"/>
      <c r="G30" s="79"/>
    </row>
    <row r="31" spans="1:7" x14ac:dyDescent="0.2">
      <c r="A31" s="17" t="s">
        <v>191</v>
      </c>
      <c r="B31" s="39">
        <v>178</v>
      </c>
      <c r="C31" s="33">
        <f t="shared" si="0"/>
        <v>1.4230095853286114E-3</v>
      </c>
      <c r="F31" s="77"/>
      <c r="G31" s="79"/>
    </row>
    <row r="32" spans="1:7" x14ac:dyDescent="0.2">
      <c r="A32" s="17" t="s">
        <v>192</v>
      </c>
      <c r="B32" s="39">
        <v>161</v>
      </c>
      <c r="C32" s="33">
        <f t="shared" si="0"/>
        <v>1.2871041754938563E-3</v>
      </c>
      <c r="F32" s="77"/>
      <c r="G32" s="79"/>
    </row>
    <row r="33" spans="1:7" x14ac:dyDescent="0.2">
      <c r="A33" s="17" t="s">
        <v>185</v>
      </c>
      <c r="B33" s="39">
        <v>139</v>
      </c>
      <c r="C33" s="33">
        <f t="shared" si="0"/>
        <v>1.1112265862959381E-3</v>
      </c>
      <c r="F33" s="77"/>
      <c r="G33" s="79"/>
    </row>
    <row r="34" spans="1:7" x14ac:dyDescent="0.2">
      <c r="A34" s="17" t="s">
        <v>194</v>
      </c>
      <c r="B34" s="39">
        <v>138</v>
      </c>
      <c r="C34" s="33">
        <f t="shared" si="0"/>
        <v>1.1032321504233053E-3</v>
      </c>
      <c r="F34" s="77"/>
      <c r="G34" s="79"/>
    </row>
    <row r="35" spans="1:7" x14ac:dyDescent="0.2">
      <c r="A35" s="17" t="s">
        <v>195</v>
      </c>
      <c r="B35" s="39">
        <v>132</v>
      </c>
      <c r="C35" s="33">
        <f t="shared" si="0"/>
        <v>1.0552655351875094E-3</v>
      </c>
      <c r="F35" s="77"/>
      <c r="G35" s="79"/>
    </row>
    <row r="36" spans="1:7" x14ac:dyDescent="0.2">
      <c r="A36" s="17" t="s">
        <v>196</v>
      </c>
      <c r="B36" s="39">
        <v>115</v>
      </c>
      <c r="C36" s="33">
        <f t="shared" si="0"/>
        <v>9.1936012535275447E-4</v>
      </c>
      <c r="F36" s="77"/>
      <c r="G36" s="79"/>
    </row>
    <row r="37" spans="1:7" x14ac:dyDescent="0.2">
      <c r="A37" s="17" t="s">
        <v>198</v>
      </c>
      <c r="B37" s="39">
        <v>113</v>
      </c>
      <c r="C37" s="33">
        <f t="shared" si="0"/>
        <v>9.0337125360748921E-4</v>
      </c>
      <c r="F37" s="77"/>
      <c r="G37" s="79"/>
    </row>
    <row r="38" spans="1:7" x14ac:dyDescent="0.2">
      <c r="A38" s="17" t="s">
        <v>199</v>
      </c>
      <c r="B38" s="39">
        <v>110</v>
      </c>
      <c r="C38" s="33">
        <f t="shared" si="0"/>
        <v>8.7938794598959127E-4</v>
      </c>
      <c r="F38" s="77"/>
      <c r="G38" s="79"/>
    </row>
    <row r="39" spans="1:7" x14ac:dyDescent="0.2">
      <c r="A39" s="17" t="s">
        <v>186</v>
      </c>
      <c r="B39" s="39">
        <v>100</v>
      </c>
      <c r="C39" s="33">
        <f t="shared" si="0"/>
        <v>7.9944358726326476E-4</v>
      </c>
      <c r="F39" s="77"/>
      <c r="G39" s="79"/>
    </row>
    <row r="40" spans="1:7" x14ac:dyDescent="0.2">
      <c r="A40" s="17" t="s">
        <v>197</v>
      </c>
      <c r="B40" s="39">
        <v>98</v>
      </c>
      <c r="C40" s="33">
        <f t="shared" si="0"/>
        <v>7.834547155179995E-4</v>
      </c>
      <c r="F40" s="77"/>
      <c r="G40" s="79"/>
    </row>
    <row r="41" spans="1:7" x14ac:dyDescent="0.2">
      <c r="A41" s="17" t="s">
        <v>200</v>
      </c>
      <c r="B41" s="39">
        <v>77</v>
      </c>
      <c r="C41" s="33">
        <f t="shared" si="0"/>
        <v>6.1557156219271391E-4</v>
      </c>
      <c r="F41" s="77"/>
      <c r="G41" s="79"/>
    </row>
    <row r="42" spans="1:7" x14ac:dyDescent="0.2">
      <c r="A42" s="17" t="s">
        <v>202</v>
      </c>
      <c r="B42" s="39">
        <v>76</v>
      </c>
      <c r="C42" s="33">
        <f t="shared" si="0"/>
        <v>6.0757712632008123E-4</v>
      </c>
      <c r="F42" s="77"/>
      <c r="G42" s="79"/>
    </row>
    <row r="43" spans="1:7" x14ac:dyDescent="0.2">
      <c r="A43" s="17" t="s">
        <v>201</v>
      </c>
      <c r="B43" s="39">
        <v>53</v>
      </c>
      <c r="C43" s="33">
        <f t="shared" si="0"/>
        <v>4.2370510124953032E-4</v>
      </c>
      <c r="F43" s="77"/>
      <c r="G43" s="79"/>
    </row>
    <row r="44" spans="1:7" x14ac:dyDescent="0.2">
      <c r="A44" s="17" t="s">
        <v>203</v>
      </c>
      <c r="B44" s="39">
        <v>49</v>
      </c>
      <c r="C44" s="33">
        <f t="shared" si="0"/>
        <v>3.9172735775899975E-4</v>
      </c>
      <c r="F44" s="77"/>
      <c r="G44" s="79"/>
    </row>
    <row r="45" spans="1:7" x14ac:dyDescent="0.2">
      <c r="A45" s="17" t="s">
        <v>204</v>
      </c>
      <c r="B45" s="39">
        <v>49</v>
      </c>
      <c r="C45" s="33">
        <f t="shared" si="0"/>
        <v>3.9172735775899975E-4</v>
      </c>
      <c r="F45" s="77"/>
      <c r="G45" s="79"/>
    </row>
    <row r="46" spans="1:7" x14ac:dyDescent="0.2">
      <c r="A46" s="17" t="s">
        <v>205</v>
      </c>
      <c r="B46" s="39">
        <v>7</v>
      </c>
      <c r="C46" s="33">
        <f t="shared" si="0"/>
        <v>5.5961051108428533E-5</v>
      </c>
      <c r="F46" s="77"/>
      <c r="G46" s="79"/>
    </row>
    <row r="47" spans="1:7" x14ac:dyDescent="0.2">
      <c r="A47" s="37" t="s">
        <v>6</v>
      </c>
      <c r="B47" s="15">
        <f>SUM(B2:B46)</f>
        <v>125087</v>
      </c>
      <c r="C47" s="25">
        <f>SUM(C2:C46)</f>
        <v>1.0000000000000002</v>
      </c>
    </row>
    <row r="52" spans="1:3" x14ac:dyDescent="0.2">
      <c r="A52" s="95" t="s">
        <v>206</v>
      </c>
      <c r="B52" s="95"/>
      <c r="C52" s="16"/>
    </row>
    <row r="53" spans="1:3" ht="16" x14ac:dyDescent="0.2">
      <c r="A53" s="40" t="s">
        <v>207</v>
      </c>
      <c r="B53" s="23">
        <v>288</v>
      </c>
      <c r="C53" s="16"/>
    </row>
    <row r="54" spans="1:3" ht="16" x14ac:dyDescent="0.2">
      <c r="A54" s="40" t="s">
        <v>208</v>
      </c>
      <c r="B54" s="23">
        <v>4004</v>
      </c>
      <c r="C54" s="16"/>
    </row>
    <row r="55" spans="1:3" ht="16" x14ac:dyDescent="0.2">
      <c r="A55" s="40" t="s">
        <v>209</v>
      </c>
      <c r="B55" s="23">
        <v>120795</v>
      </c>
      <c r="C55" s="16"/>
    </row>
    <row r="56" spans="1:3" x14ac:dyDescent="0.2">
      <c r="A56" s="34" t="s">
        <v>6</v>
      </c>
      <c r="B56" s="15">
        <f>SUM(B53:B55)</f>
        <v>125087</v>
      </c>
      <c r="C56" s="16"/>
    </row>
    <row r="57" spans="1:3" x14ac:dyDescent="0.2">
      <c r="A57" s="1" t="s">
        <v>7</v>
      </c>
    </row>
  </sheetData>
  <autoFilter ref="A1:C47" xr:uid="{00000000-0001-0000-0700-000000000000}"/>
  <sortState xmlns:xlrd2="http://schemas.microsoft.com/office/spreadsheetml/2017/richdata2" ref="F3:G46">
    <sortCondition descending="1" ref="G2:G46"/>
  </sortState>
  <mergeCells count="1">
    <mergeCell ref="A52:B52"/>
  </mergeCells>
  <conditionalFormatting sqref="C2:C46">
    <cfRule type="dataBar" priority="1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{9A0E42BC-13D7-4990-B00B-65769E0EE14A}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0E42BC-13D7-4990-B00B-65769E0EE1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C2:C46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G24"/>
  <sheetViews>
    <sheetView showGridLines="0" zoomScaleNormal="100" workbookViewId="0">
      <selection activeCell="A20" sqref="A20"/>
    </sheetView>
  </sheetViews>
  <sheetFormatPr baseColWidth="10" defaultColWidth="10.83203125" defaultRowHeight="15" x14ac:dyDescent="0.2"/>
  <cols>
    <col min="1" max="1" width="50.1640625" style="16" bestFit="1" customWidth="1"/>
    <col min="2" max="2" width="11.83203125" style="16" bestFit="1" customWidth="1"/>
    <col min="3" max="3" width="14.33203125" style="16" customWidth="1"/>
    <col min="4" max="16384" width="10.83203125" style="16"/>
  </cols>
  <sheetData>
    <row r="1" spans="1:7" ht="16" x14ac:dyDescent="0.2">
      <c r="A1" s="35" t="s">
        <v>210</v>
      </c>
      <c r="B1" s="35" t="s">
        <v>1</v>
      </c>
      <c r="C1" s="14" t="s">
        <v>9</v>
      </c>
      <c r="F1"/>
      <c r="G1"/>
    </row>
    <row r="2" spans="1:7" x14ac:dyDescent="0.2">
      <c r="A2" s="36" t="s">
        <v>226</v>
      </c>
      <c r="B2" s="39">
        <v>1010</v>
      </c>
      <c r="C2" s="33">
        <f t="shared" ref="C2:C9" si="0">(B2/$B$10)*100%</f>
        <v>0.41207670338637292</v>
      </c>
      <c r="F2"/>
      <c r="G2"/>
    </row>
    <row r="3" spans="1:7" x14ac:dyDescent="0.2">
      <c r="A3" s="36" t="s">
        <v>225</v>
      </c>
      <c r="B3" s="39">
        <v>516</v>
      </c>
      <c r="C3" s="33">
        <f t="shared" si="0"/>
        <v>0.21052631578947367</v>
      </c>
      <c r="F3"/>
      <c r="G3"/>
    </row>
    <row r="4" spans="1:7" x14ac:dyDescent="0.2">
      <c r="A4" s="36" t="s">
        <v>228</v>
      </c>
      <c r="B4" s="39">
        <v>432</v>
      </c>
      <c r="C4" s="33">
        <f t="shared" si="0"/>
        <v>0.17625458996328031</v>
      </c>
      <c r="F4"/>
      <c r="G4"/>
    </row>
    <row r="5" spans="1:7" x14ac:dyDescent="0.2">
      <c r="A5" s="36" t="s">
        <v>229</v>
      </c>
      <c r="B5" s="39">
        <v>230</v>
      </c>
      <c r="C5" s="33">
        <f t="shared" si="0"/>
        <v>9.3839249286005719E-2</v>
      </c>
      <c r="F5"/>
      <c r="G5"/>
    </row>
    <row r="6" spans="1:7" x14ac:dyDescent="0.2">
      <c r="A6" s="36" t="s">
        <v>211</v>
      </c>
      <c r="B6" s="39">
        <v>198</v>
      </c>
      <c r="C6" s="33">
        <f t="shared" si="0"/>
        <v>8.0783353733170138E-2</v>
      </c>
      <c r="F6"/>
      <c r="G6"/>
    </row>
    <row r="7" spans="1:7" x14ac:dyDescent="0.2">
      <c r="A7" s="36" t="s">
        <v>227</v>
      </c>
      <c r="B7" s="39">
        <v>31</v>
      </c>
      <c r="C7" s="33">
        <f t="shared" si="0"/>
        <v>1.2647898816809465E-2</v>
      </c>
      <c r="F7"/>
      <c r="G7"/>
    </row>
    <row r="8" spans="1:7" x14ac:dyDescent="0.2">
      <c r="A8" s="36" t="s">
        <v>230</v>
      </c>
      <c r="B8" s="39">
        <v>21</v>
      </c>
      <c r="C8" s="33">
        <f t="shared" si="0"/>
        <v>8.5679314565483469E-3</v>
      </c>
      <c r="F8"/>
      <c r="G8"/>
    </row>
    <row r="9" spans="1:7" x14ac:dyDescent="0.2">
      <c r="A9" s="36" t="s">
        <v>212</v>
      </c>
      <c r="B9" s="39">
        <v>13</v>
      </c>
      <c r="C9" s="33">
        <f t="shared" si="0"/>
        <v>5.3039575683394534E-3</v>
      </c>
      <c r="F9"/>
      <c r="G9"/>
    </row>
    <row r="10" spans="1:7" x14ac:dyDescent="0.2">
      <c r="A10" s="37" t="s">
        <v>6</v>
      </c>
      <c r="B10" s="15">
        <f>SUM(B2:B9)</f>
        <v>2451</v>
      </c>
      <c r="C10" s="25">
        <f>SUM(C2:C9)</f>
        <v>1</v>
      </c>
      <c r="F10"/>
      <c r="G10"/>
    </row>
    <row r="12" spans="1:7" x14ac:dyDescent="0.2">
      <c r="A12" s="1" t="s">
        <v>7</v>
      </c>
    </row>
    <row r="13" spans="1:7" x14ac:dyDescent="0.2">
      <c r="F13" s="10"/>
    </row>
    <row r="17" spans="1:2" x14ac:dyDescent="0.2">
      <c r="A17" s="72"/>
      <c r="B17" s="79"/>
    </row>
    <row r="18" spans="1:2" x14ac:dyDescent="0.2">
      <c r="A18" s="72"/>
      <c r="B18" s="79"/>
    </row>
    <row r="19" spans="1:2" x14ac:dyDescent="0.2">
      <c r="A19" s="72"/>
      <c r="B19" s="79"/>
    </row>
    <row r="20" spans="1:2" x14ac:dyDescent="0.2">
      <c r="A20" s="72"/>
      <c r="B20" s="79"/>
    </row>
    <row r="21" spans="1:2" x14ac:dyDescent="0.2">
      <c r="A21" s="72"/>
      <c r="B21" s="79"/>
    </row>
    <row r="22" spans="1:2" x14ac:dyDescent="0.2">
      <c r="A22" s="72"/>
      <c r="B22" s="79"/>
    </row>
    <row r="23" spans="1:2" x14ac:dyDescent="0.2">
      <c r="A23" s="72"/>
      <c r="B23" s="79"/>
    </row>
    <row r="24" spans="1:2" x14ac:dyDescent="0.2">
      <c r="A24" s="72"/>
      <c r="B24" s="79"/>
    </row>
  </sheetData>
  <sortState xmlns:xlrd2="http://schemas.microsoft.com/office/spreadsheetml/2017/richdata2" ref="A17:B24">
    <sortCondition descending="1" ref="B17:B24"/>
  </sortState>
  <conditionalFormatting sqref="C2:C9">
    <cfRule type="dataBar" priority="77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{B7BC9945-F590-4519-B49F-BDFA6B3A195C}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BC9945-F590-4519-B49F-BDFA6B3A19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W W 3 2 / a M B D H / 5 U o U h 9 x / C N 2 b E R A L R o V E n 1 p p W q v H j E Q L c Q o d o D u X 9 v D / q T 9 C 7 u U F L V s 0 i I 0 J v G U O H c X f 3 0 f n e 9 + f v 8 x G O 3 X R b A 1 l c t t m Y Y E 4 T A w 5 d x m e b l M w 9 o v e j I c D Q d 3 s J x p P 7 P l W M 9 X J o C g 0 v X 3 L k v D l f e b f h T t d j u 0 Y 8 h W y 4 h i T K L P D 7 M n 8 F z r 8 O i c / 9 2 5 l 5 f O 6 3 J u w u F g 6 g 6 R x 6 h 1 P q + s s w u P M u 0 1 2 u a u 1 k X + T X u Q j p b G s i x q 9 E N k 8 D U N R 3 N b l 7 5 6 e T T L 5 m h j W 9 j 1 l 1 y D + V k X t Q l W 8 z T 0 V d 3 s d G / s o 3 G 2 q J s / u Z N 1 U P g 0 Z E h h k S R C Y Y 6 5 k i T m Y V B A v n o J Q 1 g y q a i k l A o u K B g M B I z f b w 5 b T G y 1 1 t 6 b 7 D b L K u P c 8 E 3 P I P r N N G h 9 J r k p M p D j f A X p D / Y u 7 5 d 5 0 a o O o v 9 p e C f 3 o G Y 4 i E 5 U R h + y C P Y P a z h G 9 J p 3 e E 7 / T O i T 2 + i b M b u 5 I 2 d C i j F i C h M K d J Q S W D H Z Q m K I 8 5 g p + J g Q x Q R m X S E 9 b X R e X g m h V u v F 8 E w 9 F N u 5 Z I A A 5 Z x j G V M q O e H i Q I Z Q R A T c F p i x R F L F V c f i a b S 8 X A m X V u v F u E w q u C / P B i O Q o J B 7 o a i g Q n F G D m A o i g E X l 1 g Q q K W E k b g j m V c 1 5 k r Q v I m 9 G J v b A h p g e S 4 c D t 1 M M S p x o i h l A t 7 a q o F 7 T m I K P U f R m A v M u 1 5 n 9 w a a U H k t h X N U e z E 8 D 7 b I 9 P Y E z 0 I X r t t Q E C e I Y m j 7 W B G R x B L H S V s 8 E s W C Y 0 x h V I B 2 w y n r W D y N H r v V V 1 I 9 R 7 X / h E 8 0 b U a E k z l z + A u l S R J d o g o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8 A 7 C A 6 9 - 7 0 4 B - 4 B 6 E - 9 7 9 5 - F 4 B F 6 9 9 6 5 D B F } "   T o u r I d = " 5 d 2 e 5 b 2 a - 0 9 e 9 - 4 7 6 4 - 9 b 4 6 - 7 a 9 8 d a e 6 a 2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a 4 c 7 6 - 1 3 d c - 4 6 1 a - b 5 7 d - 6 f b f 8 f d 9 8 d 9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 2 4 . 8 4 3 7 9 2 2 5 4 2 0 7 9 1 6 < / L a t i t u d e > < L o n g i t u d e > - 9 1 . 7 9 9 0 5 6 1 6 2 3 0 3 1 7 4 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i f S U R B V H h e 7 X 3 3 c y N H l u a D B w i S M C T o y W 6 y j V p t N Z J G Z k c j z Y w m Z m b 3 9 m L n Y n + 4 i P 0 X 7 + J + u I j d W X O j M Z J G U s u 1 1 N 6 S b D b Z 9 A a G 8 M C 9 7 2 U l k A A B E F S T R I H q j 3 x M U 8 V C I S u / f C 9 f m n L 8 6 6 d f l + l H B n / f A J W 9 p y i X K 5 L H U a D X J z L 0 c N V F u Q K R y 1 m m 7 b S D + v 0 l u j q a o 8 3 N T Y p G o 9 Z / K p T L 1 S J D 3 O F w W K m 9 + P K p l 8 7 F C n w O q e v 6 y h T p K V l H q 5 j d c N D 0 Q J m v h / O c F P S W y e t W n 7 O W d N H j D R c l s 0 5 J m 7 g y m q f 5 L R f F M 0 7 y u t T 5 0 w M F W t p x k d 9 D t L n r p K L 1 c b F g i Q J 8 3 a d 8 f j v A 9 / J 7 y l Q o E p 3 n 7 z C 7 6 a Z 0 X n 1 X / Z 0 R a n E 6 n e R y u c j r d Z E j d Y 8 y m V 0 5 5 8 c E x 7 / + 7 c d F q E B 4 i g o 0 w G R i 9 p R L d G 0 s Q + k c 0 e 1 l T 4 U o O o w E S j T h X S C 3 2 0 W R S J R P L 5 H D i c p T r d j 5 X I 4 8 X q + V q i K Z d d D 1 p z 4 K 8 T X G Q 0 U a 7 i s S q i A q t 2 s v L 2 q w k n D J + S W + j U U m x v 1 V Z k Y b 6 P O V K M G k + 8 X Z D L m N z 9 j N O e i b Z 1 7 K F J o T v x U q 5 G E x K 4 t J K h 2 C V B C v 1 0 3 u 0 g q l 4 0 t y 7 M c C x 7 / 9 i A j V M 3 i F 0 l k X O Z l S p 8 I 5 W t z G w y / R V k p V C F P z A M w d e m 1 o k w r Z F M V i g 1 Z u L Y p F J i b D 5 X J T K p m Q a 3 i 8 f k o V / R S 1 N B G I g W v V A 5 U / w c R z l J l w / U o z 6 f 8 B M q w N P p n 1 W a n 2 4 W f N 9 t 5 M 1 k p V k S 8 6 6 C + P q 9 c L e X Z p J 9 9 j p f a H J k 4 9 T E J p A a n c b j f 1 + I q U W r 8 p x 3 8 M 2 K e t P D n w D 7 5 O U X + Z B g J Z y u R K d H f Z y W Y S N S U T M B 4 q U C D Q Q 9 k s n 9 g E I B K k x N o r 2 N t H v X 3 9 5 P N 5 a 4 g B M q X T a T H N N P B 5 v d 4 i j f Y V + L 4 y 3 P q X R V M q q H u 5 x V r z h 6 C Z J v K w S T j U W 7 2 v 3 W K A r k U W y W e Z l v s B 9 9 y o n H S e P g 5 B e e T z e U q x K R o Y + I k c / z G A N d Q 3 7 Z V m l 8 L J l T 0 Q v U L J 3 Q J r E z a j + E H r h 6 5 h x j W Q d 3 U s L / 2 H w U C a T Z i 9 Z l 0 7 + G y O z T 7 u j 7 0 6 n N v T w u N T Y Y 6 h v 9 Q I N 5 9 7 p P 8 E D X c Q s H K g X 7 H Z 1 w p 3 m K w T 4 a L 0 F T N o M J y B A 2 n D + u 8 C 6 D w z r P a r 3 F T Y u c l m s 9 L o J x W O f / v s 5 B L K 7 Q 1 y p + k 8 t 5 S N y d S M S A D 6 O e c H u b f l T 8 r / B o N 8 L Q v 1 J t z 6 6 g o N D g 1 b q b 0 o F A p i / g D m / 6 J S h 3 1 p i v Z 6 p P P f D H 9 8 6 O f 7 s h I H w L u n s h T 0 s b b g / 8 1 x w + B X t 9 A Q y U S c e n r 7 6 S P + r I N g P 2 K Z p P J 4 W J O n H l C p k J L j J x E n 1 u T z + E M V M q F C H 4 R M Q D 9 3 8 D P c m L q 5 P x Q I B K x c h c f r 1 Z q J a 7 c i E 5 D N p K 0 Y K p k V Y U x G C v w Z i k w 5 N t M e r D U 2 8 W a i B R r t Z 1 I 3 0 W T N 8 N m 8 T 7 Q g C N W K T A B M V R D 9 L D c i p k N j P 7 Q q R 4 Q Q l D 3 K C c / C 0 X O O n B 5 + N i c U j j + c Q A 3 l C Y S p 5 J 2 u k E k / W P N B m 6 h P A 2 7 u 7 g S 4 b / E 2 t / L 1 g O s 4 Y G k U / K 9 u k Z F T 3 1 7 D M 7 h b c D U k w w 7 3 L / q 8 B V r Y 8 V C W C Y X K 3 M h 5 o a H v c 3 7 L Q 4 8 M U t e j l z 8 r y a Y k M D N Q E H k e d w k p W 8 H U p A / 5 + h t J J + 3 m n W 2 b n P X a q l 5 T Q X B 9 a C t H Z o 5 K + W 0 5 f p L A h P q 2 z e L q D r j 9 / V T 2 z V A u l x d T D Z V Q C 6 B D j f o 0 A A / Z p 0 9 8 d H E k z 8 e J x k K N K 2 I u m y W v r 3 W / I 5 N O k 7 9 O w 8 G z 1 8 e m m A b G i k w n R i P I d 2 B y O r k y A n C / g 5 B P t 9 y 0 n m q s U m C 2 / r K u L 3 V n x U M X h / M S h x c R 2 n F 3 N y X O F y C V S l A v m 3 4 m v p j 3 i k e y H b R D K h D K x T f n y M x T u R C X 4 y c F J 4 p Q 6 D O V A + d e S D M B 0 B J o l S f D a N 2 L M m g K 8 w / j S Y c J E B 6 V S + M e V 3 Y X f / a 5 I V X h M S j 8 0 6 l c j e Z o B Q y 8 a n P 0 7 6 a z 1 N O i X w Z 8 P u e j s 7 E 8 9 V C C e r i P + H C N / 5 c / f 5 K / p + 7 T f b 3 g p T c m + R 6 Y w H O b H p b 9 B 4 X b I R X G 9 p D r z M 5 S u X h y B o A d f / j 8 Z B D K 5 W F N E X j 1 h c l k Y o x N p F P c f 2 n W d 8 E 1 6 i u P i S L f h 6 s F E e C O 9 / n 8 t J V 2 U t i v N J S + H A a G U a n j W + s U H W g 8 B l Y P m K K f G p 6 6 X 5 / P 0 A Z r L x A l V 3 T Q a T b 9 J s N q g L k e G E O D 2 3 8 / f M y a G + b p f q g v F 5 3 W h I K I 6 c e G s j P 7 g A v z Z H j / T o x T w h k 8 X D I B c B q 0 c g T E d 1 r 3 A V q R C X C 7 P b S a d N E y 9 2 / + x t o C 3 j y N X j Y J i / l s 2 2 Q C 0 K / D 9 C O 3 U 9 0 z + l k D w R K 9 c z o n Z u x U E z I B I J O U H Z u V + Y I y l 7 V n F C G + a 5 b V V N h f b N r P M z n U r M w R a p H r c 3 b R e 1 a O n Q R I 2 X S 7 + K K v c W u v X O P m A w N 0 q F G f b g Q U C i p m q e x o 2 R q H w h H 5 z B + K T H q X h n p V B X 1 l S L X Q 2 g G Q 3 t 1 l 7 d X + u J D G u 6 e z b J 6 p e 5 5 j E 7 A d Q L O h H w a z 0 u F 0 C q l U P 8 d V c X n 3 h 8 K s / X p o N e W m C 5 Z J W o / 6 o m 1 W 9 g h r x U E F 7 / m G z 7 b b h D V U o + z u E V / 0 E m U y 1 d Z U P y R A h x r 1 6 V Z 4 i / s u m 1 z J 0 H d o h W a E S i U S V q w 5 X K y h g D x / R o h b / r d P 5 d q e t 9 c M H u 7 i w N Q D w v 6 q G W V q F Z Q C x q U 0 o N l m N 6 r k 8 3 q r R C 6 w q Z h i 8 3 N r V 3 n 7 U I Q x b g R 6 2 n T h N 3 s G C C F 4 Z i W J M 6 n c 0 3 x k 7 z P u J n H 8 + x c 3 2 i s Z G 8 L X N 0 m Z Y p h N v f y h k g m A q x l e s A v D + a Y m T i v g f t C 6 t 4 s E X O j c j / r r Y x + 9 f y Y r 3 8 n j e T F y 7 b K W 6 + n Z O 1 f v m w U v v T 5 Z m e e 0 B 1 / x c W h m N C a Y / 1 e P d 0 5 l m Z Q O m t / E J N 4 S f b e 0 / 3 2 2 0 6 c q l 4 r k K W 6 T y 7 E u x 7 o R X d u H 8 v Z E K V e O H G q f y Q R M o P N s 2 v z p T o b m 5 + Z p Z 2 d H K i i I s h 8 K 3 A c 5 C J k A L M 8 A x r m f A 2 g y Q T v A 0 2 Z + h X a / j d / f e N b D a x O 1 Z J o 3 T E M Q C J N 0 Y Q Y i D t M X 4 2 P 1 w M z 2 y 6 N 5 0 V b n Y 4 1 N Q B P N n g l C L c w q y j n 7 K V + u d d t 3 E 7 p W Q 7 l D 1 9 j U U 5 1 n r Z 0 A H W r U p 9 v F W d Z Q G 2 z m v M o a y j R v M p m M T H T N 5 X K 0 v r 5 B 2 1 v b 0 u 8 Y H h 5 i U 8 k j U 5 R A J l R m 9 I H q W 2 Y N 3 F e z Y z C t v l v 0 0 u l o o e H a K Y w L X R v P y 6 z y w 0 C R L w N 3 f S r n k L m H H 5 7 L o G 4 L M D u 9 X k u h D 4 V 5 g M D 9 N Q 9 F A 2 p o A W 7 7 / V D / n X U a I Q R a i k o F C j j m J b / b 4 P i P L i S U b + A a a 4 u i a C f T 1 D s s M g F m p a q H 7 j e Z Y 0 j 1 w H 0 l k 0 l V S a x 7 S 6 c z 8 r 8 Y 7 E 0 m U z I p 1 Y n j f D 6 O w 8 3 e H w p J / N 6 y k 9 5 7 8 z w N 9 S v 3 c j 2 g u b x c f z G D v B U a r d d 6 y C S Y H s j L F C O s t 9 L j a 3 9 5 7 K c P z q T 5 H k v 0 d N N B z 5 M B m b m u H S U m U D T I h h c U X k X 0 3 X A u 3 P 3 7 Q Z N I Q 5 M J 2 f j u p W K B r 1 + k o G P B O q N 7 w I T 6 7 o f X u g 7 A 0 z N A O c e Y 9 D F Q O X V l B X Q I m P G D A g 8 W h G o G X B u z J H x N T C o T 5 q y I L G u 3 V v + z m 0 p S T 7 D X S q k + E I Y C H j 1 6 R B M T E 5 T l z w w x 4 f 5 4 O 8 O V r k x 9 g x P k 9 z q Z B H u n R 2 k k E w n q 7 a s d X 4 L G a U T E Z 1 t c j e N z F A 5 H + H O U 2 f V 0 2 y 3 j W G Z x o k / Z i G Q H g U k q H d f E K r L J j F n p A e c W u R 3 d N Z H W 8 R / X u 4 t Q z r 6 r X L F a m 3 o v Q i b g 7 C D 3 D b w 7 F O y t V m 4 N P V i L z 2 + l o R I Z J p I f Z F c E B Z q t 7 m 0 H M D G X W G M 8 W E h Q 2 d N P T p e T t l f n 5 f q h 2 C S 9 d a r U 0 D z M 5 / k z P f t / J l Y s x 5 y L 1 M v f G d 8 L p i 3 I C 3 z J f T j M u t A a D a 5 5 c w D 5 h 6 I Z q e C 2 L x U V q f q 9 z y W / W 9 B V T g l f 9 K o s X T e J B L w o g e p x O l q U f h A q M c y z E t v 1 0 C 5 I F 2 H j M 1 D p W n 0 u y A Q Y d Y a J 2 J y A + + H O Q o 6 e r G G u Y i 9 N x x w U D R J F h q d Z T l N q Z 4 0 + / n 5 Z 9 s S o B 8 i U T L Z 2 4 W O v i 0 s j e b 5 Z v r 7 H L X 2 / l e U V 6 y j R T y d z N B X K y i A x p i E d B W r K E o X m c I o n M Z 5 t P Z P f b u g a D R W M T l E i 3 S / 9 J t P U q 6 / U r S p 5 O 7 g 2 p j x X z Q A y g 2 w I Q b J A A 7 f 0 Y U N / J h Y 7 5 r O 7 l c / E B F l Z N s 8 V f T d T p D u 3 b 1 P c d 4 4 m h v p k s i 0 I g K l H s V 4 1 2 2 F r Y 3 3 P U h N z j 4 u b N 2 / R 5 c u X R E v g / M X F J R q b m B L H x F S 4 Q G c G C + I R f L L B J q D 6 l x e G q a U A p C H o R 2 F 7 g T J r q o C H z W t X d 8 x M d / z n 9 e + 7 g l D O / i v 7 e v V e l E y A H h R t h P q F h K b Z B + 3 V a l V v I r 5 D f f 0 H X w f U q t + F w d m P n 6 j F h x g 3 2 9 p 1 0 I N 7 d 8 j X N 0 Q z k 4 O 0 n n L J f E T M m j e B c k L D t L a 2 J v F E I i n x q c l x O n U a g 6 s K K O e P H v X Q z 2 e y 0 u f 6 E x Y 6 W s c O E y a p d B z 3 B b M P J j a 8 f t G e 7 h i b 6 g p C e f t P 0 W 4 u e K R e P Q C d + / 2 8 Z v X A A 0 d L 6 v W 1 d l B g i U R P T 3 X V 7 2 H g 4 0 d u y h a d 5 H U 7 Z D B Y 4 / 9 + k 2 H T L U B X J 5 1 0 b 9 V D b 0 1 l q d 8 y Q Y E C N w T f 3 7 h J r / 3 k a k X b I j T x g P / v 6 b Z q L D A O F e 0 p y i 5 O R 4 F G W o q f p p R r C c + c i e V z Z a n X t / / s k 0 7 D K f 5 P m 0 u u 1 C / a w C T S Y Z N p p K / Y k k x p J k Q j w E G h p x C 1 Q n 2 l O Q j g W G i E U w P c y y g X a n Y 4 g v c t E O y n 1 P Y y x x 2 i c T W Z C s U y b e + W 6 X / / e Z 6 u X L 1 U I R G c J R r Q p F g z p c k E Y J L t U Z E J a P w s 2 f S T m X F c b t y f S u f d U h f s L r Z 3 S n j 6 p l k z N e 8 z A Y 3 y D o r x X r i o m 3 e 4 / d Y C v E Z o 5 / P 1 A r 4 f A j g W d l N 7 C f 1 s m / s y T m / N 1 C j M q n j / b J 4 y 8 e W a g d / / 8 + k K / a + P H t E f v 1 q k U 6 O R m m l N p k k Z Y C 2 K T T K P G 4 3 K E I 2 Q a o i U 7 O w e r o Y / C q A J 4 M C e 4 v H 1 c D 8 h 2 L L f d B j A M w v 1 e m r c y x j z Q f 8 F X r 6 N t V X 5 / G b Y b / E f 7 h f j V l j / l M t l x X S F Y C z N J L H e 4 6 8 R G j k / s M a J r 0 7 x D E I F L E j 0 s a b t L 6 / S E G t d A A O 1 M w M 5 + u d f z N A / v z 9 B 7 1 6 M S L 4 J E B b f c b 8 l J 8 c F e c b 8 t b C p q J C K J Z N 3 U b G E + 8 P 3 t a c 4 / u v L m 4 d b O w 8 R / s H L F I 8 r r 5 4 2 + Q C T U I d B L l R C b P X V L j S 5 8 a C x A Q t a 9 V Z o t A z e B O b + l d l W 2 9 n e a r n h C 8 w x r F s S 4 v H X / n z e T Y W S i 8 4 O O W k y U v V M x u N x 2 t 7 e p s X 8 B C 3 O 3 q e C w 0 e v n Y / R K x O 9 q n J a w H g P p k 0 B I D c c L L i X A v n p x i J r x X z 1 3 O O C e X 9 A S Z 4 9 n B N 5 7 k / x P T p K F A s l r a P 2 g 6 3 7 U O m 0 N b 3 f 0 A 6 H T S a g 1 1 d L p l b X R V 8 K f Y / r C w E J t 7 c 2 r S P N g U r a C l h o i A H f / X Z P g p c w n d 4 V T Y r z Z 4 Y 8 V H R 4 a M I i E x v E Q t 7 V 9 T h 9 + t U D e n j n B r 1 y 8 R J r p U k h U z 1 A p i 2 + f 3 x f m I D Y T O b 7 J Q 8 T 1 d c R M g F 7 y p 5 v A y S D l F n y 8 P M b d c R u 4 v i v r + y p o Q K i n d R 8 v a P U T k C 9 q 7 z A r b W 7 y d K J t Z V l i g 2 P 0 A 6 b W S H D c 4 Z 7 1 C 7 0 V D J Z M e V A F g z o w q X u d L r 2 t M D 1 W F 9 b o c F Y Y 2 K 1 u i / A X H K P T V U w I x z Y 3 G i + j B 4 r c b F 4 E H t F 5 I r Y 9 O X 4 + 0 / 1 q N e i 0 M i m l n J S i U Y G q l u z 2 Q m 2 d U p w Q 1 t D J O C w C L Q f W l V a k A k w y Q R g o 0 g N T F k K R 6 I i m E c H h w S 2 a + Y v Y J 3 R C g 4 h j u p f W Z L L i Z Z u d V 8 A N J S G J h P Q a n w M W g / l / G T D Y w s y 7 Q F a f W g o S w V g 9 k T B s F j s B l s 6 J d y B A a 5 I R + / Z 0 6 i / U r n c + I G 1 + k w s h 9 8 P u 2 y u g R w g T E W g g S 0 t D N K A h C A O T L C K M C E w c X Y / q E q 3 F 3 m + P j 4 H w H f A Z 0 l f i Q V L 7 b V m t Q t q y 5 m / E z Q W S G U J V v e m 0 r j n a p 2 x i 4 j H 1 W 5 S c o 9 W O v 6 6 c F t V 5 h c F 9 h c 3 g R n e j Q C v X y O 0 e 2 / 4 F J A D h K m I j G O p z R / R J 0 M a s y 7 q 0 c 4 U p 0 Y e O p R j P 2 s h X B f 3 j z S m I O G W t 7 M + I e x y o v 3 N L D s F Z Q a y C L m I N n a 0 z r K X 2 N I p k c 8 r Z 0 S z i n r Y 5 K r f v w 4 m U i M t h c r X C L D z 2 0 H 9 b I R m a O S G h 8 m I T V 3 q U V 8 W c H 8 j T 2 t A 1 D + t g b B J J p w W c H 5 A S 2 H 7 Z 5 B 6 J 2 6 / / k j D Z 6 x J x S J H q 0 n b i O 3 6 U O 6 + c / K w U a C m H C W y d S t S g V x 2 r 5 Z o N k a z t l a d m d 0 K a C T a Q T O T E 4 P L G W O f d E B 3 4 H F t z I r H h p U A i I J Z 5 u b L 4 U B o v S Q F K 4 q H g l l a 3 C b a L P R J n l 1 R 1 U W 6 3 q q / i + 0 V + 7 H C d n 2 o f N F 7 r N o J M A d G N T B 7 A P 0 L D b T 2 G A e C B w / 9 E Z P o o V B Y w v 3 g M X Y T a o V W 3 x E b Y / I Z E t 9 c X x O C w X E B d z q 8 i I A m m c 8 f q J A Y 9 1 z f V 4 I m f L r t p 1 S b 2 y w f N y r l Y F U P + V 5 a G F m 2 Z C o H b S K 2 K s n e g U l + 8 M 3 J d F T A K z g b Q a 9 9 Q u d 9 a 3 N D P G J o 4 V E R 8 X B 1 x Y X m w D 1 j F g Q I B 1 c 0 d m L F o C + I K I 4 I v g Y q d F v f r c U p + E x o T x A l M j D I m i Y g p m j Q W O m r k e f 7 g V Z C 3 6 m R G Q m 8 N t 5 8 u p V t w O W h S t q E q s C 5 d H t a / 7 i A L Q 0 q p O + 0 5 E p 9 F e 1 k y l G j 2 W a W v d h N l Q m B W Q w x y 1 3 e D K j o 2 M 8 O h M O 4 D m Y 0 Q E P A 9 M r l c 3 I N e P P E q 8 c m b T P g + 2 I 2 e C t A I w F 6 q p L p t c P 4 F 6 Y 5 g d x 4 R Q 0 + D 2 U K g q d S S U o k 4 q L V M A M B w A Y 0 B 5 k l 0 g l w L e C / + h l V K w x y V z a L l f p j B 7 G V h u J 6 c O z m H o D d f u a 3 G r f g W G o O U j Q D p g v t B 2 g H e P d E + F q t n B M g p t M J 1 3 C 1 Q U G Z g D w g N 8 a 7 9 D U w a A x A 8 y E u M y 4 8 X n k j C M g N A u H / 4 C E E w a H F + p h k 0 G r 6 L R 5 A u 6 8 E 7 R T Q Z 6 r c I V f a K r C z r x W 1 C W x D K L z T q V i s a q S j I k 8 j Y N M S b E S C N 6 X X f y r 6 J T C d m g G V f D / U E 0 i b i s 0 A j x 7 O 0 Y L / R x 6 I j U 1 c Q M x W g F b C R F y Q B 3 2 u V m W J K U b Y X 9 3 W Q O u v I x W o O L R X K t V a o x 8 n + E n j x j o v 7 u B w j b k H m B X h e A h W 3 r N 0 A e Z V q 8 W D 4 W j U i j V H v b v d d H Y c F B v r a 1 J O M N n Q N 8 L 9 w R U O j x 5 W F K 8 8 X 6 I 4 a 8 3 M b l r y N b C l G a Y g r S x X N z 1 Z T T r p i / m j W + d 0 a K h 7 9 N B Y q D W I o V q k E u g H 7 q 1 T n R D b a K h 0 2 i U V p Z P Y 3 H X J n n U m 4 I p u B e 1 Z a w 0 U d h W Y e d 5 o 8 F a j W T m g D x Y b G h Y T D y Y b T D u Q F d d D f w 9 O i u H R M Y o O x i g U i U h / C Y C W w 2 5 G m M 8 3 P D I q j h P g + y W v 7 C l h d 0 A L 6 Z i m U p V j D t p K H U d j 2 x 4 c H 3 1 7 x x Z 3 U / B d q G w P p r X U 8 W s o o v j G E k W z t 2 R w 1 8 c y O T V B Q 0 N D 1 t G D A + R o 1 m f C d 8 J k 2 1 A k K g 4 F p 8 M p 5 B C t 2 M C s 2 9 7 c r N G I c E C Y a 7 g A X N M 0 K e G c w D l m H p Z m N H v r o R 2 B R g 3 l K J N j u X 4 g R H n J h F k u A y y R f / V s T 8 1 3 7 B R s U a o u X 4 g c B o G O i z y N 0 D 8 w R r / 4 x f v 0 z j t v 0 f j E K K 1 t x O n J k 1 m Z D 1 c P r Q F a A V q l G V A B h l h j Y N s u O A z g P E A e t E 6 j 1 c P 1 5 m U j b 2 G 9 d o N z o v 6 8 b i K T 0 k V V o k B b S e 0 w u I O c R N I e 3 g k u W d x Z Z 8 X h 7 q c C 2 x 4 g U i N S H T f B Y A Z B q 9 x N T F P v 8 C s 0 O D h A f / 3 L x 7 J o D 6 a a v h + 1 + K 2 1 S Y i X l x 0 U I F W x g G s r l z e c D N A 0 9 T B n Q W g 0 u h 9 4 G e E d x A s A z J e 6 d Q W 4 q F F L J N I M Z Q d t b q F 8 9 t a t 4 x Y 2 + e 4 e b 2 1 t A E f v B S p z i 5 x I q 8 W E J r G A 4 y Y U N n O M B E r 0 / x 6 o y j c 9 U K B T o Y w Q a m V l V b Z I x j t i Y Q o + e v S Y v D C p n A 6 a n j 5 N k X C Y G w f 1 J k C Q Q I 1 N 9 c l 1 D g K Y N N o t r g E X v T m r X b 9 S 1 A T M o 0 b 9 O p T h R 7 I N G B 5 8 9 0 D V B e W E k X V R 3 L i o U K 2 P K h Z y I t h q 7 N K F / W f 8 H z U c H 9 3 o P K F K / g v k p S x t J m s H d T X M + H E A A 5 1 Y F q 8 J h d e 2 Y F c k D Z A e / Z z Z J 4 + o P x S l s T E 1 O 3 5 2 d o 4 C A b + k V Y v 1 w w G t Z M 5 u a E S U R n s B N t s f c C n u o j v L z c f T 7 A r Z l p k J J Q s N N Z l k s a E m F W a h c D + K 4 1 c v s k n c 4 f b C F s s 3 M P 6 k t x E + b v I 0 Q p i 1 E 6 B 3 E 1 q r G 6 e B O Y h + z 8 D A o E U e l X f m z A z f P 9 H c 3 F P J e x H U T x V q 1 O F O x P f u p l o / X 0 / D f A d U V 6 H y t b m R F b O P x a g i O o p 6 g z c h 6 j r V K e l 4 7 9 T h 9 n P r W 6 Y M d z X s Q C Y A s y b w r q O f T W d l K 6 6 V R O N i 0 t N 3 T I y O j t A q m 4 U v + l 3 w / + Y 1 z P 6 S X p c F L a l n p u s z Q S j s 2 A T z c G t z U 3 Z s w r 4 X g 8 E u 8 I 8 3 B K o p y k M C g 0 t G + X I U q U y m 8 4 6 J j j s l 3 N 6 g l F b R W O F m B 2 I 9 X n f L x p f Y 3 x 9 h o 1 s K B P c u + o O m Q k u J t 1 f g e z x 8 + I g e P n h I T 5 8 + Z U 3 c 2 o F h o t m 5 N x Y 9 t J U q y P 3 N 5 a b p j w 9 7 x D T 9 I 8 s n T 9 T m K t C e j 5 L D 4 o 4 f i A 3 J K u C Z g Y M 7 R + w F s A a C X / U 8 p J 6 w 8 F / J T 6 X w H R v X s + O S j m s o 8 s a k A j Z D J 8 m 1 m S z S T C g l b 1 X / d n F v v y T g b 7 y K 9 u r V y 3 T 3 7 j 1 a X l 6 R y j 0 5 N S m u 8 O f P 2 3 s 1 C 9 z a 3 y + U 6 L M 5 P 9 1 8 r v Z 6 w F s G g d f G u T 8 3 0 E v L C R c l 6 5 Z d 4 I V n 1 5 9 6 h W B 4 y f Q n s 7 7 K w C 1 e C I C X o 3 U T 8 O w r p E G g c u W v h k 6 B V l v b n V 8 o 2 f E V u 9 y 3 r B a c T Y A 3 8 l 0 Z z V P A 5 6 a g 3 j m I K y h 2 O t J Y W V 6 q 7 G l X D 7 w o + s q V y + I J H B 8 f U 4 v 5 h o b o 2 b N F c R q 0 A g i B g d f N f L 9 o G y w t e b D m o T 8 / 8 s v r O r X k m y g 7 v L V d A y t y c S 2 N N 4 / o V T R H B q k X p S q R d D 2 x Q v y o Q 8 j D b B v W U E b d 6 o R 0 3 C l x A C v o 2 A C N h N f E o E U P B r y V L Y 2 / W q j O e 8 N E 1 W Z r j A A s l 4 j F Y h U n A c L z 5 8 / R 2 n r j t 0 h g k S P G i P C u 2 k Z A n c G s e C 2 4 x 3 a Q N P b L g O l q 7 o Z k e + h b t w i j o a J W n h B L R T G W q e t V p 4 S f X q P s 4 x O U l R 2 x s O 2 q D I K + O q w 6 u 7 j X L 6 x N 8 z 1 1 Y 0 T 1 g K l X j / 7 + f p p 9 M s u 2 f u 0 + 5 Q t b a j P + o y g L T x 0 / o a W g g b s D q C M g i / U D 8 q C Q R P Q R B C p P W T l 7 6 9 h x S u P m 8 B h R 4 g Z T F U Q 1 t A t w O + j o 4 1 U u 2 o W e Y k 2 y u O O U V b j L z x d V J g M a S d 8 / x q Q a b e 6 P V b 8 z 0 6 d p c b H 6 f 3 h 1 6 P 2 1 o 3 N p w 2 w 0 l / i j L 9 W u d u s s r L q A Q E Q o J Q m U s / w Y + S p t / U 8 H 0 X F C 2 a A M W g I d / Y J h J S G K Z c 7 w n m E D S 8 y G w I P E z G / s 6 7 D J p E E e Z k u Y g N c O J m K M + 1 K L i 8 + F d A D e 3 3 T U g K l q l r N + Y 6 F t A Z K I o P + k 4 / w F J K y e o 9 I I k U b S S n c Q H X V K o F P f 6 Q J o F 6 8 O V 9 3 O j z f c s m w e 0 4 A w F r S 8 9 E x m d O O F a t H o g K y I H R p W A 7 4 a W K s U 4 W P w 9 g 0 N h u n G j e 9 o Y 3 O T h g J q 2 6 + j B E Y k P n p U n a L k b f E e L D s A d 1 c h h x X q v J q 0 / i t p d a y I h q p B X T s u 6 a h T o l u A m R K j / V X v S Y b N q L / N + c R 0 2 m V T b 3 R 8 0 j p S x a q x k A + A R s N e D 8 C l K 9 d o b H S Y z c J d W p 6 7 z d f Y k f y j B O r i 3 R W l D Y 0 h v 4 o p a z s I P x R Z r I S V b R G o I k Y e / + C 3 v p 4 d p 7 D y b 5 R 9 n I K y U g V i V 9 x e 9 s j u s u b e C x j f w f y 4 U G S g Y r 6 Z w L q m h f l Z 2 t x Q 7 7 H F 6 l m 9 p x 4 m v m K + 3 e T k B B U H 3 6 Z g X 3 v b k L 0 o F n d c t L D l q t m U p s e 7 9 9 7 t h A p Z D B H W I J Q 0 3 3 8 l D s F / 1 d e x 4 x O 7 W 9 O 2 A T T S e 9 O 1 7 + B 9 s O r m D o l X t g u r n 9 m A q T 9 w r U c H Y k K 4 1 e U l 2 Q 0 J / S s s g c f q W T g M I E c J U w O 5 H G W 6 X 7 c i u X 5 w 2 F a w i C J k s Y g l c S 0 N y d Z Z d H 4 r Z g Q N J n 7 a E Z j f N 9 S r i K M r K t 7 C j h e u Y a B X Y 2 1 1 m a Z O z 9 D o 2 I S k M V P 8 1 M x Z I d N u M l V 5 G z x M x 6 M E i h X 9 J Y y n 4 Z O K 5 S 4 o 5 z q C V I j S I E / y 5 V + M N L 5 i B + W l h j o A n m y 4 2 W x S L m 7 d D 8 E z x M Y u 0 D 7 a 9 A u F q y t r o Z m w F A M D u 7 L H H / 9 o Y M H f U Q L 3 B i 8 l B o K r n 6 q w X x v W q T Z O p q G B H K b 2 s e K S b w k n K n F T O g 1 b 9 K G 6 H X h r e i q V F i 2 1 u 5 s S T a Q B 7 R X w q 9 e B 7 m x v y 0 T V 4 w S W o p y L 5 c V c f f d 0 V m b Q I 9 7 v K 4 m W h Q Z r t C 9 f J + q m I g S I Y f W L O I 4 Q m 4 T W k E Z C v X Y O o R L + w z W q v n 4 d r 3 T U y w f R 6 B a z r x m 2 H O M 0 M j p O O 1 u b t L 2 5 Q Y v P n s q M C P S j s H 0 X M D o + T v H 4 D m 1 t q j Q m s B 4 l 3 j m V l a 2 W Z z c 8 9 M W 8 V z Q i H B J + T 1 k W U I J g E J i E t n G l C 1 9 q C S Q / F d J Y R I K J Y M X 5 j w i O o x 7 V 1 7 H j l M 6 a f F Y B n A T A 7 M N 3 i Q 4 O y f g a y J W M b 1 M q k Z A 9 8 9 S G m A 5 5 s U A k O i i E 6 6 G 9 C w Q P A y h S t J Q P 1 9 W k W n j y 8 i U H 3 V / 1 0 F c L a j b 6 z S W P z G r H w P L r E z n R X B e G 8 z V O F w B b A R z L I w I p w C Y L i j R V w k i 6 I h a p I N Y 5 M B U R u j o 8 a m 0 L p 8 R J Q I + n J N o H m 6 F g 9 y K 4 z L E e q T 8 c p o m p 0 6 K p c p m M O C w g I N X M a J A r s H W B F 4 C n V P t 2 Q 6 5 X 0 s f b s H Y 3 0 i + U M / t s K 0 m X E A y 7 x m I I A P V w I l S k D 8 5 k 6 d p Y 9 a 3 4 W 2 k M v k v 0 S C E f A e 6 I N o I w U S Q O w l j E q h z T + W a c h b + 0 r M M 0 6 9 c x S 2 f p z D B b v 2 7 W V q F A W d 4 U i A W G U S b L 6 Z m z M m M C + 4 s j D 4 O 6 W H T I d Y I G o c U Q Y a A y 6 9 n s 7 e L q a I 5 + e T Y j L 9 u G v B p Z o 4 v G T I 5 6 t J q 7 h 3 r 6 J 9 Z i 0 F q Y m Y 4 7 w e p e T K I 9 M 6 i m T 0 1 F C v Q T N h 3 L i T l 6 a 2 x L P v P 8 U P P P O z j 4 U y v k a C z 8 R 5 w + K m 2 S i Q V 9 L O l n d d 7 i c f z 1 1 q O D P c 1 D R s Z 5 h j v x 6 l 2 z Z i F p m H E 7 4 / J I n k a M 2 R T Y M j m b 3 q U y P 2 C 8 B K 0 n E J R p S p i F j r 3 J Y f L B 8 1 f q m a Q 7 K 3 s X L z b D t O s u x W K s + S z X + 9 r q K g 0 M x u h P j w N c V p J 1 Y E A 7 6 Y W I z f A K E 8 i Z W u B G A n t p D F i 5 6 s 0 l H z / x U Z + v L C S c 3 X T R n L F / B a r 3 f r e l t Q t C b M i C r Q V A H t n g U u I I 1 Z t L E F Z 2 P y q g 3 u C d x U r K x S x 9 + O F P r K t 2 B o 6 P b U C o 7 A k g F P o s b 0 7 s k s + R l W 2 S C 4 U i B Q L K u w f t h E o B D Y W t v x A O D Y 2 I a Q g H x t P M S N s b 9 l 9 l c y z s S Q s Z s U / 5 6 P g E f b f k O / L N K / H 9 Q O Y w m 7 A 5 z 4 B M x 8 K q 4 R c H N I 8 i k 9 7 h a A + h h E T W P o W a T L L z E d c b I R P q T 5 Y c p X z H C W W D P h T b v d y K d 7 t z g u s E X V / o o c V U H 6 0 8 f 0 5 p 4 6 3 t m I m O T n N f f 7 9 M m s U k W b j X n z 2 d k 4 0 w s T q 4 H a B S x 9 g c w / W W l 5 d o b G J S y q 3 + p d u H B R d f 9 q e s d c a 5 b z U Q L N K 9 + D B t Z r x 0 8 7 n 3 w G T q b T L F S b W X R k N a C f l 8 M f F M M 8 + U O h O Q 4 z 6 / p 3 E d O 0 b p e B / K w 9 Z B t 5 P J B A Z / c z 1 n Z M N + A G N T W N a x v b E h c / n m n j y S h w 8 z D c 4 K r g 3 8 / U k 8 b a 2 A c 9 6 b z k g I B H u C U p m g 8 V D Z X w T o w 7 1 p e f p A I g 3 s Y / H l A p u n O y 7 R S O 5 A h G a T V X P v I E j n G 1 U 1 k 0 A q V K a f E v H c 1 Z C q e h z a S 4 U 4 h j i X 6 U C / d d 3 O w f H x 7 c f 8 b T o H b m 8 p V R i R v c O r L U 7 t L d W n u w H Q J k H H N r 0 + 7 Z c V s v g O c E 4 A q y v L r K l G u P + z w h V E b W A Z 4 X 5 J 2 e G m W 9 z 6 m + b b d C R L I T b x o i G / X F M D Y 1 x L i 8 / p S X q U X I E f V s n r g c s f Z U k P 9 x V r X r + q n r X S L s r E Q 1 z 1 m W D i V U w + S S t T T / W l r I 0 u 2 e y D y Y c X B h T y W X r r r f M U i f R Z V + 8 M O k 6 o M v k o U R j i w q k W q u Q b J O p G Q p n 4 4 E x m j 3 t 8 c W G O T b Z T F e 0 c 3 9 k R k x B p f N 1 U I k 7 B v j 5 J w 1 O Y i i c o n c v J B j C o g H f u 3 K W r V 6 / Q N x v j 8 v / d C K 1 l q o T i N I f S V 7 L S l T 4 U S A U S g U x C L q M P h e 2 Y m V A f f H B F d u 7 t J K T R 6 6 Q 4 K Q v G c E z h J J l / G n 9 5 7 J f d j M y d i v r 6 w j X f t T 8 U k j S 0 F l p g d M 7 R S m P x I t 7 M s Z P Y o e X n K 7 L s A 5 5 C N E C h c N j + q 2 + b o G L G M X E q m q o + l G N W G n F 9 r h U X j Y b j X E 5 I B / y + h n X s O K X z T g k I G 3 4 S n G B g N y P M T L + 1 7 J E O v T n f z 0 T l h W p s H m L J / I g 1 Y 3 1 8 Y q q y w h n k w z F U K C z J 6 D o I Y U x R R G F W q H 6 T J h E E x E F a k 8 c S n S e a j O P 4 X 7 y w Y U / d O m a x R f u G e 8 G f k 6 i d T M A T u B x 3 c T / J Q w 9 2 p 2 S r M h O Y F Y 5 V t d u 7 b A g H q p t o J h I J 2 t j Y F B L d u 3 u f 0 u k 0 m 3 4 B e r 6 V o 0 y u 6 j 2 D t k I R I n S z m H 0 u O 0 D f j i Y L / 6 n E F T l U q N M V Y l m k U W a g E p W n + l e I + 3 x H t 9 H N Q e D 4 5 M 6 T j j d x u W K A k r k Q H O i q s L g Q A R 0 C Z v w k A Q T A x F R z F S 0 A U q D v h b k L n 3 9 + n c 6 c n a H e Y F B I B b N v e 2 u b E q k 0 3 Z t d o T d + c o 1 y J c 7 n 6 0 S N P c x R Z J 8 + I t p J w 6 X c e J f b 4 4 Y Q x N Q u e N 7 o K 0 n c C q U P h b 6 T 7 k 8 p h 4 R 2 T F S c E V Y f C v 2 n i x e n a H q m 8 / 3 J 2 i a y Q / C 4 s H O Q q g j Q U i d d U 5 l A p a 8 n E 4 C Z C + h 7 x V M Z 2 X t i I B o V h 4 R + V Q 0 2 e I l v b 9 J 7 b 7 5 C 0 V 6 H z N L Q Z I I H 8 P a t 2 / T J x 5 + Q a + 1 z y u 4 m J N 8 O U I T S g s Y T m k b H q y G 0 F T S Q H A f p k G + F i o Q q F O H z h k c O x 9 P 5 o s C O W N J K d l K c D l V Q X E p 8 S y d T E / 0 Q g F S f P P b S x N S E 9 K s 0 8 M K 3 R w 8 f y 5 7 p e j a G B q Y 3 3 f z + l u x X g d e a v v P u 2 z I D / i i g 9 6 M I e K r P j B 9 n U 5 w Z w N s f q 8 S Q U M e N d A 2 B J K 4 J h m P K z F N k g r m n X m 4 X 7 P E 3 r F v H L b b Q U A B u R D q a X H g v U Y W X T b X H 2 b P 0 a N 0 t k 1 d 3 M z n 6 8 v q X b O J c o D u 3 7 9 J f / v x X e b M H X m G D X W k / + 9 v n N D N z W h w X m D P I j / n Q N r Z E n 2 w q X K C g S 2 0 2 c 2 a g I A Q y Z 7 H X P z 2 c P y g D z 2 V 6 t O a S 5 y s i B N F x k K O q n S p k 4 r h 2 P m D w F i Z g R T t Z + U j 3 B K w Z E j a A 4 9 O 7 s 7 a o w b u 5 A C U y a G V k 6 o Q U J q B D w I z / W J F J J 6 m Q X K X X L k z I Q G k m n a H b t 2 / T 6 a k R K Z / x 8 f H K A D K Q y D r o i / m 9 2 0 L / E P h d R Q o m b 9 C T e J h C w 2 d k r 0 J s r 4 b 3 a e H 1 O m i h Q / 4 i 7 W R c U r 9 f n 8 j K M h A 8 N p A E l f + T J x 5 K 5 6 B x k F Y O B R 2 X E H 2 m y m A u S G T 2 n R B i 3 l 6 + M p i L N x h e v T r D / S f l D e 0 0 b E M o Y H k H Y z H 8 Y K x X X 6 K C v C T U P u A y c R Z 2 a I h m 6 Z X z Z 2 U j T R M o s h d 9 U T U 8 h p j e N E g L 8 h a S X c + E T J U y x 8 D W k k 6 Z c e 5 z K z P Q h J h r F n H u r z p p 5 e k 9 y v e + Q v k C t A y T B m S z S I Q Q g 7 j N Z 0 g Y A 7 o W o f 7 p 9 x / U N C K d h D 3 u w o K D n 7 6 0 W l z A L 9 E m W C 2 U P G F K B l 8 j Z 4 M X G N R v G 3 Y Q Y I 4 f J u P + 4 m y G X h l I 0 e r K C s 1 M x u j S S H 7 P g H K s t y R L 6 + u B R j B X K F O + q E y 5 E d 8 W v X v t N P 1 s O i 1 p m H 2 a b A O + X T E n A + 6 q M w L E U l q s X p t B S v J C P L u Q C b C F U 0 K L 3 6 N e c Y m C 0 9 r I 9 P j 9 m L x / B w X 6 V 3 + b 9 c n M 8 / + 4 h V Z e 5 e t V u w c F N n f B Z N l r 4 2 r S 7 v b W F p t V 0 / T 1 M z / d b P P l 1 3 i G K w n M W i 9 x y 6 0 I g D E 0 R Z Q S v T 2 V p l 7 H F p 2 O 5 O g 9 J l i I V u j K e J m u j m T I n 1 8 V 7 a V I V y W S a D T 0 p Y R o R Z p k U 9 e s Q 5 0 W W 2 m o c C + 3 W k b B v c T B A P f 7 R 3 e y 5 F j 6 C / 3 5 s z v 0 3 Y 3 v K b P 8 L W U z u 9 Y Z 7 Q P t G S q I x s K z R X K z B h w P F 8 m 3 z 4 Y u 2 L p s Y c t J q 3 G i w R 5 L m 0 A T s e B H O y M 8 z h J 5 k 4 9 p r D 8 v h N l i 0 i J c W 1 u j w U h Q 4 h A 1 t U g R U v e r l I Y q 0 J W r 5 6 1 P t Q e Y U C g 1 + w g b M J X C A 7 n q 8 V J L t U Y g 2 E + / + v B X 9 O 7 r 0 3 R 6 e o r e u D B K w 6 G D m X 3 o M + k 3 4 Q N Y I h I O h e j R w 4 e s T f L y W t J G A E n u r r g p m S U a D x W k 3 y X P E Q T i E G 9 w j I T D S r u w 1 s H g t L 9 f 7 a w L y W a w E J P D b J a C P v S 9 V B 3 Q x 3 W / S o v L 6 Z C B 7 v o 6 1 E m x l Y Y C g n 6 0 R n g I X I A w / / h h v E T 7 Q H H l i g 5 6 u N U v O y y F I x G 6 G E v S 7 u Y 8 5 b k T b 2 K k r 0 j v n M q J t y 7 W W + R O f l 5 c 4 y P 9 B T o X q 7 6 O x + f z i 7 m H Z S Y w 2 U w I W S y B m X l u M E / R g C J S v Y y O j N B X X 3 1 D 6 + v r r G l K 9 P T Z c + r p j 1 r H 1 Z s z s J q 5 t 6 + X + 1 E F 8 r u 0 J r I 8 f o h z e G 4 w Q x 7 K 0 9 m z e 1 / S 0 G n Y j l D h X g z + q Y K D p n q p p Q 4 O 7 M O O B Y F 4 F + / G r l M W N p 4 K L N M b U 0 S 9 v h J F e 0 r 0 0 6 m s b H D 5 + b x X H A z n m U D 9 8 e v k L G f o w l D t u 6 0 A d P w h I E 4 8 H q f N z S 1 a W l q S N M i Q z e Z o 9 n m S C V l 1 M m i i i P B 5 2 E 4 t N j j A / / d c P H m Y O u U p b M k z X l h Q + 1 W s r a 3 L b H o 8 / 3 R O X c P n y j O 5 8 u R z F u h U f 5 I c 5 Q K N 9 m b o s s 3 M P c B W T o m K w N K W l o k L V K a f q B b w J Q 4 G T L Z 9 t O a m p z t + 8 n g C F O n B 5 p c 5 c X l j 9 j v G j w B M y H W W s m y O B e n S U P M 3 q Y + N j d L c 3 D x t b G y I N t t i U q 2 t r t H N m z f p 1 q 3 b V E 6 v W i T S A i I h L F J 8 J 0 4 r K y s 0 M j r C a o 1 / + d j V S + c p z W b e w w e P W J v 2 U 5 S 1 a W x o U P 4 X m n A i l K O B Q I 7 O R d N 0 b i B L Z 6 I Z J l e J 8 O L v r S J 2 m M I 0 t Q b 1 p 5 P y 2 f 1 5 W 9 b U 2 U U n O V z 8 o N n M c L r U 2 J S p m V 4 S r H 3 s p u K U S y c o G h u n N 5 h M 9 1 b d d H k 0 L x p M I 7 l 4 g 3 5 + N V a z o 9 F + g H m G m f D y 7 u C 5 B R o e G p D 5 h p p Q 0 G T o F y 0 u L t H Q U I z N z z B l u H + 0 t b F J U d Z U + V y e r n 9 x n V 6 5 8 I p M o Y J Z l 8 Y r f / j R w v z D x j 2 Q V F J t x Y b / z b E m z O V z d P m D / 0 Z e 7 w 8 f E j g q 2 M 7 k q 4 J b N / H m q B Y O f S o p a Q s v z b 7 2 0 R P s p / D g G G s L t U d E I u u s I R P Q M 3 K Z 7 u y M W a n 2 A N M s y g T E P E N s m a b X a E G 2 t 7 f p u + 9 u y t Y G m C m P v h w 0 F u Y h o i k v 5 A s 0 O z t H b 7 z 5 B g V 6 m E z 8 j C H Q f D B R Y f K B Y B A X X x f X K R Z U e i 1 J t i Q T Y F t C j Q 8 p s 0 9 N 3 1 d 9 K j y o l / i h a N 0 A w Q o o 7 j P n T 5 v e E E 0 c 5 Y X D F s g u S i a S V n 6 Z + v r 6 K M j a C q G L r 6 3 P x 4 s T n j y Z Z T P v I Z 0 6 N a n y Z V x J C T Q R 3 P P Q U H j m e F E d S I R J v y A c d o l 6 9 1 c f W n d k P 9 h j x W 4 D k X m d 8 P K V m F C Y e l I h l e p T A S + 1 1 O F i s H e v M 0 J j D 5 G M N K y H g c E o b c o 4 E v L V O a F w i E 2 6 L 5 X G s f 4 P j + z K l U s 0 c 2 Z G k c Y S x E E Y P F q J w 9 z j 5 w 2 T H 2 a f J t V 2 q k T 9 4 b 4 9 9 c U u I o s 6 7 S q j M Y d o K U W m K q m 0 w w J 4 S a r D Q 8 R f N a l N g D i J T H U j U k 0 C J W W p 8 N g 0 B m u 1 9 K w G E A C v 7 / n p W 2 / W E A r e Q P S 9 J M 0 a S U w 9 N J Q s Y t J Z / 7 u e x G t U M / I 2 f d F O f C 4 2 D z 3 7 k 7 c b 1 h W 7 C J t 8 j b L t I c E e v j 0 8 I B Q 2 F 2 z F / O N C 1 6 0 g H v B L H A 4 a T Y n T 5 R v 0 m d t / q U F X p W G K 0 i / y e X 3 0 g M 0 4 M d O Y M P f v P a C x c b W C V s w 5 6 1 y 0 f 3 h j P n Z y A l l A I h y D N g K R I C C O o 5 R j I m F H I z z 3 E q X S W d p K l W l 6 Z o q v u L e u 2 E V s 7 J R Q O D 3 h U W Y f F 7 Q m F h 6 M H v x V D / w l q Q 4 D 2 o 1 e D y l j F q 2 d d G O 2 u b F B 3 3 5 7 Q w Z q X 7 l w X j x 6 S N + + d Y d O T 5 + u e P y w N T W e W W I 3 T / O b a i z L y w S E d l M E U s 9 X E w p x n z M v / S n l 1 S v I Z j R v f P B L 6 4 7 s C 9 s T y u s B 8 / k h Q j O B T F L o e 0 m l H / p L / H C 8 f a o 6 k 0 K T Z 6 + o f J A A x I l E w j Q 6 N i Y e v v f e / x l d u n S R L l + 5 L K a 4 + X 8 Y O 8 I u w e E A a x x + d r q f h G P a 7 K v 2 n Z B f F h c 6 T E g 8 7 5 2 8 j w Z j 9 l j m 3 g q 2 d U q Y c u F s g A t Y k a h C K n k Y y l z Q Z M L P S 1 I d H L F g k T 4 8 h w 1 h F J G a k w m i y h x m H d Z e 9 f b 2 V o 5 p q H O q A h N P b D 0 + R 6 Y T w Q S E J u K 0 0 k p W K G Q q y l v y d T 7 G q u B i / / l v f r 2 n X t h R M N b c F T 8 9 P m 7 x L M 2 k Q y G V R T B o K u E T f 6 + X 2 A 8 o J d X 4 F A t Z 8 l J S y s 8 k U z X O o k O L O B B s B A O z T h M K l V 8 5 G Z R I H o v 0 j e S Z I W 2 F n K c c D S C N E p w n w s 8 U 5 M v m 1 E R Z H M t 6 h 8 R 8 N O u D X X 9 s b / J p z J z q Q e + W f x W B V G g J 8 k V A K l U R X q I F F J d E a U z 2 J i m / 8 Y C + v P 6 V L J / A u q f V 1 d V K h R e i W Q Q x B f t V 3 L t 3 X 9 7 t p b W N i C a W R Z x K 2 i A T i A O S C v k 4 r g d s Q S Z o I 9 F M / P m 4 H s 7 9 1 e / s 3 3 f S 6 B p C A a N D 6 M j C B k e h W 7 a 4 P B C k 8 V A 5 z q J b 2 5 d o D q z G / e X Z N F 2 Y C N D l y 5 f o 1 Y s X Z G 4 e l k 5 g U 8 1 / / 8 N / 0 p d f f k 3 x e E I q u C p b i z Q s f p 9 P 9 h F H X 0 n l q / L X x + V 5 y P / t J V O e + 1 P 6 u S G N Z w k i C a E Q L y g y 5 T l v 9 O K 7 1 h 1 3 B 7 q i D 6 V l c N A n q z 9 r t J M l 4 q g Q w c O D c F z I 9 Z J Y r a D M u p L M p c O 2 Z J h K N M X h 8 M g Q n T t 3 l u 7 c v U t P n j z h P h P 2 b y i I c w H z 9 x K J J I V C I S l j R R Y Q R 5 G m p r E T q Z I J I Z 5 I 5 R h r J 0 w r w m R Y z I o A q e A t h I Y q s D F 6 5 v z p h n X B r u L 4 4 t F C V 9 U 4 2 P L f 3 9 7 k O 3 f x r 1 t G 0 j F t R i 0 v Q J w F x z i N 1 l O F V h w 2 z o 8 O M I G t q E C l P z y H P R 2 U e V w v W E I B p w N m h q P C z 8 / P k c v l o a 3 t L e 7 L B G Q A d 3 1 1 n U 6 d n i K f 3 2 + Z h C C m I o / W U q Z 2 A l G k T 2 W Z c p p g I K j a f I U 1 E o f 4 X O T h O u / 9 / l / 4 c 7 v K i C L H 9 U f P u q 4 J 3 9 r O 0 p P 5 u E U o F p A I Z M K M d B D L S g u R n N x R F E I p U v E f / D K 6 j 1 z Y U D L P 3 c R C s Y 1 7 B z n M 0 P q L 4 N J o j o a C t a 9 g 1 Y J V t V g W M T Q 0 x B U f e f D o Z W W G d w 9 r M Z D h u + 9 u c Y X P 0 5 U r l + U c I Q + f p 0 0 8 k 0 i i t U A m a C O O w 4 O H 5 w M N B O L g f k A k z C g H m d A 4 4 t i 1 D / 6 e I o O D 6 p 6 7 C N 1 F f w u R s I 9 t e H j 9 0 H G G K J N P z D 4 8 S H 6 A y u S z T E D k W a K n L a k x L K u S d Q m w o W Q 7 Z B J y 4 K c S 4 v t y y N 8 Z F d / t g H Z A h 7 9 K g F R q l 7 7 5 5 o b M / I 7 F Y l L 5 9 T G 3 x y 2 T W q F R s L A Q r z O N D k S t c 1 R 5 a s f C H t F k Y o F J h 0 m 0 M j u C P x s A m a C 9 Q D K 3 x y P x Q H i k K 8 k E d K W G 0 v j 6 x r K 8 C E d p K b V m q m L 2 W S a g 0 l J q t a k y + 0 x N h c p Z N Q V 1 2 H 2 o P k J p I y w i q V / 8 A a k k V o n H g j m 6 N I J G p 0 R r 6 + t M k j S N j 4 3 i D D m u t Z N s q M L x R C J O T x e e 0 e j o K A W D 6 q V v W j u J N p I 0 i 0 V S b d 7 h W t A 8 e A a a W O K A 4 A Y P I Q i F q U t 8 m p z n 9 v j o 5 / / 0 P + U + u h G O 6 4 + 7 l 1 B 4 o F 9 / + 5 w r i k W i S p / K M v 0 s g l V I B R I J s W p J h R / 1 q / I A F a i 4 7 Y F K r y J S M V X I E e T r Y 1 Y c x x z Z d b o 0 l K F o N C K u 8 n Q a b 6 W P q X N Z N J l 0 H C t t U R T R S F T y N Z H q R W s s 0 U A c h 8 c Q 5 h v W M y l t x W S C R u K 4 O B 1 Y G y G E 4 F z c 3 v v / 4 1 / k + X U r 2 O R D p e l O g d Y 5 d 3 a A H x 4 6 t W x a 8 M M S 0 0 / i l r n B e V V P I F p I h E p q T U G u D F J Z r D i L M g t V x d K V 8 f C h r 2 u K h v r c q u j 7 s c S 6 T 9 x 3 9 Z 5 h T u n v Z e R Z M t a X p Q n / K s 3 N z c l S 9 v v 3 H y r z D f 0 d E X W e j m P 6 z 8 7 O D p v Z E U n v K 5 b p B 9 K g s Q I 5 8 B y E P J Z 5 V 0 s m F e L z L r / 3 G 2 k U G z 3 r b h H H l 4 8 X z S f Y l d j Z y d D t + 6 v 8 A C 0 H B Q S a S W u o i r a C R r I 0 V C V u h l w o C O W q i E s R S a i A c 1 S o U Z 8 + G E A S K 9 o Q + j j / a X A e H 7 X y F e E k Z p G v k i e / O l 6 m K 6 M 5 6 v N k p N L v 7 M T Z f A u K 1 0 4 3 H N r E Q x q k e P j w I Y 2 N j X G f 1 S 9 5 r b R T M p E g n 1 + 9 r h S k R h 7 G n D B 7 H P c A E m n R W g n 3 A V K 9 / o v f U m R I m Z z d j K 5 0 S t Q j F P K T z 4 O J F N B U l r a q a C U d o h X k 1 h e C 1 l r H d d r M 4 4 q g K 5 j S B K p C V u L G c T G P k K 7 5 H 1 V 5 D w a c b 4 l 1 D X 0 d i e N H r s + V 1 R L R S o h b n 6 0 r t 4 6 r 4 9 b 3 s b 7 j n W U 0 J k 4 x w y J s 8 n k 8 W E 2 r K r 8 i A v 4 X W q Z E 6 + s b N G j t M Y E d i 3 Z 2 t q U M 0 f / Z 3 F g X w i E d j + / Q r Z u 3 K M 6 E M j U U i J N j 4 u A e p d 9 k C c i E W e S I o 9 9 U 8 I + d C D I B J 0 J D a X z 9 7 V M 2 U d j U g D a q b P C C C s S h a C V o K V W h o J W q f S p o H l i / C J V A 6 1 S 1 l q T U c f V R D J V v Q p 1 j J a x I 3 S l 1 x 0 E Y l V K B m Q C F 6 u P q u B A N e f p Y J e Q I i 5 w t U R W v I S Z L J F C k i 8 N Z v g N T I 0 F A Q J U G C T c 2 N y i 9 m 6 a R k W F O q 6 U W G N Q 1 N 2 J Z e r 4 k + / 8 l k 0 n R d J h 1 D m e E c k o w g Z h 8 u L a p n e A u h 1 Y C m T z 9 I / S r f / x H f I E T A c e X T 0 4 O o Y B v b y x Q M p W 3 S G U 5 K V i 0 2 a d C R S i T T B I i j R 8 h k Q r x o + K 4 u n V M o n I E E f k 1 0 S y / I S q l r y L y l y u g h p B B x a z s a o i I i i K 0 8 q 2 4 h C p D Q i 0 6 3 + 0 s 0 R s T W V l n Z B I J x 4 Q s n A c C Y W N K E A r b f C 0 + W 6 J Y b F A G c 7 E J y 2 4 q J e N V I A 8 c F 5 s b W + T x g l A F K W O Q C S 5 4 R S y Y d j l Z h a t m U Z Q o E B m l n / 3 2 d / g G J w Z M q C V 5 J i c J 3 9 6 Y p 0 Q y x 3 V e k U q R y 9 J O y O P Q 1 F R 7 S A X S C G G Q r + M M h E g j i h y V i W w J K z D S R i 6 q e Q X I 5 + p b m y l A p b a i 1 n E 5 D y l 9 A J W / E h r n I G 2 d g 1 D i 1 j m V e E V K Q q q 3 J u F d U 2 m Q S p m H 0 F y c 5 k o P j Y L t w D x e j + y t h 7 l 9 0 F L n z p + T M g T p Y C Y r k 1 G Z e x D 8 3 7 O F Z 3 I v m K I E E q E v p R w R e Q o O T N D f / e a 3 c v w k w f H V C S Q U 8 N X X s 5 R I M a m M m R T K 5 O O Q y V M h V Y 2 m 0 m K Q y h J Q Q O V J T E I r x o H 8 F V S P m a j P a F L k q N h W V K D T H E q A l M q w s h B a x x D K + d Y x x K 1 0 J S 5 S n Z E P e X U 4 R 2 E / 9 z O R h m Y y t J Q O 6 2 V 9 Y 0 O 2 E P N 6 r N 2 J W E w y o R + F m R U w 6 U B A z B P E O b J F W D Z L w d g U v X / C N J P G i S U U 8 P k X D 2 k 3 X a i Q S v e h N L k 0 s R p 6 / J C P H y E R Q l x R p S V P k j h D I t a v l Q 9 I 1 E g 3 h V X 8 N Q F I I B E O d B w V X Y X y F w m Q Q C V w t J K u H L O E E 5 W 4 O q b I A g m 4 S 3 R 1 j L U U V 3 i k l b P D I h L S r F m 0 Z w / n g D D Y P X Z i Y r y i l U w N B c 2 k Q 2 g k L A e B i Y j x J y z 1 c P d P 0 K / / + 9 / j r k 8 k H F / N n l x C A Z 9 + e o 9 b x S I R S G V p K E U i k K q q p S r a y i K M x J l o H B G i V I g F k s h x X F 1 S k h b I c Q 2 d p 4 K m q J R + 9 T G g z l f S q P g q Y u U j i j x O y C / + W O c g t E S O I D T y R P T 5 m l R M l r F Q n i b 6 1 a w G T S S l r e q E 8 7 G w E J r G z y S p E s o i E / e Z Q C J 4 W b e 4 j w X T M B K J y P n o Q 5 W D Y / S 7 3 / 8 D 7 v T E g g n 1 X J 7 F S c b m Z p K + / u a J R S C P F W p C Q V N h k F i l K 2 S S k A V 5 Y I W V l p C v K X H J x 6 8 K r V g l b q I 2 p d C w 4 F G Z r a i c I b 8 q t G I c I L S O c V x l S U L y z b i E e 6 R q 9 o E o C K + M Z M n v U V p I 9 5 9 0 n 0 o L v H P P n y / T y D C 8 f l W t Z G q m Z D I l 3 x X H 4 P n D M o 9 w O E T X f v Z L G j l 9 V u 7 1 5 I L o / w M V K H 3 T / T j x Z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 G u i d = " 3 9 3 b c e a f - a 8 1 5 - 4 c 8 d - b 9 4 f - c 6 9 a 8 e e 9 f 2 0 c "   R e v = " 2 "   R e v G u i d = " 0 1 6 2 3 1 a f - d d 3 9 - 4 a e b - a 8 2 9 - 6 2 3 d 0 a 8 7 a 4 9 3 " 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 / & g t ; & l t ; / G e o C o l u m n & g t ; & l t ; / G e o C o l u m n s & g t ; & l t ; C o u n t r y   N a m e = " E s t a d o s   U n i d o s "   V i s i b l e = " t r u e "   D a t a T y p e = " S t r i n g "   M o d e l Q u e r y N a m e = " ' R a n g e ' [ E s t a d o s   U n i d o s ] " & g t ; & l t ; T a b l e   M o d e l N a m e = " R a n g e "   N a m e I n S o u r c e = " R a n g e " 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8FE6E888315F46963ED3E594CE57DD" ma:contentTypeVersion="13" ma:contentTypeDescription="Crear nuevo documento." ma:contentTypeScope="" ma:versionID="c133b01f0fb657cb40b0dd841c217095">
  <xsd:schema xmlns:xsd="http://www.w3.org/2001/XMLSchema" xmlns:xs="http://www.w3.org/2001/XMLSchema" xmlns:p="http://schemas.microsoft.com/office/2006/metadata/properties" xmlns:ns2="44986b4c-ccf5-4f84-966a-7ab6274a79c9" xmlns:ns3="c781e319-277f-447b-b0e9-377ec452cb4d" targetNamespace="http://schemas.microsoft.com/office/2006/metadata/properties" ma:root="true" ma:fieldsID="1735864a6ccfc6955f71f772876a4d73" ns2:_="" ns3:_="">
    <xsd:import namespace="44986b4c-ccf5-4f84-966a-7ab6274a79c9"/>
    <xsd:import namespace="c781e319-277f-447b-b0e9-377ec452cb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6b4c-ccf5-4f84-966a-7ab6274a7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5bf9baa6-077a-49b4-8ef4-27b9d3db7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e319-277f-447b-b0e9-377ec452cb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986b4c-ccf5-4f84-966a-7ab6274a79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128EAE-852F-42BF-BA1D-D57C0B4BA2BE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38AF5F69-BBC5-4C84-85E1-CB6899347C3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78A7CA69-704B-4B6E-9795-F4BF69965DB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B974BA9D-C78B-4630-81D2-17A55F05D894}"/>
</file>

<file path=customXml/itemProps5.xml><?xml version="1.0" encoding="utf-8"?>
<ds:datastoreItem xmlns:ds="http://schemas.openxmlformats.org/officeDocument/2006/customXml" ds:itemID="{CE271373-6452-4D77-8D2B-4466893EBB9A}"/>
</file>

<file path=customXml/itemProps6.xml><?xml version="1.0" encoding="utf-8"?>
<ds:datastoreItem xmlns:ds="http://schemas.openxmlformats.org/officeDocument/2006/customXml" ds:itemID="{2A0C1F1E-87D0-4A7A-99E3-A855D60EA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Nivel</vt:lpstr>
      <vt:lpstr>División</vt:lpstr>
      <vt:lpstr>Género</vt:lpstr>
      <vt:lpstr>Edad</vt:lpstr>
      <vt:lpstr>Estado</vt:lpstr>
      <vt:lpstr>Lengua Indígena</vt:lpstr>
      <vt:lpstr>País</vt:lpstr>
      <vt:lpstr>Programa Educativo</vt:lpstr>
      <vt:lpstr>Discapacidad</vt:lpstr>
      <vt:lpstr>CIEES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Mazzei</dc:creator>
  <cp:keywords/>
  <dc:description/>
  <cp:lastModifiedBy>Arturo Martínez García</cp:lastModifiedBy>
  <cp:revision/>
  <dcterms:created xsi:type="dcterms:W3CDTF">2017-12-07T00:10:00Z</dcterms:created>
  <dcterms:modified xsi:type="dcterms:W3CDTF">2024-11-13T17:47:57Z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0x010100728FE6E888315F46963ED3E594CE57DD</vt:lpwstr>
  </property>
</Properties>
</file>