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turomartinez/Desktop/2024/Datos abiertos/2022-2023/"/>
    </mc:Choice>
  </mc:AlternateContent>
  <xr:revisionPtr revIDLastSave="0" documentId="13_ncr:1_{A4DEA25A-415B-C74D-B882-03FD2A4054D6}" xr6:coauthVersionLast="47" xr6:coauthVersionMax="47" xr10:uidLastSave="{00000000-0000-0000-0000-000000000000}"/>
  <bookViews>
    <workbookView xWindow="0" yWindow="500" windowWidth="29040" windowHeight="15840" tabRatio="800" activeTab="2" xr2:uid="{00000000-000D-0000-FFFF-FFFF00000000}"/>
  </bookViews>
  <sheets>
    <sheet name="Nivel" sheetId="19" r:id="rId1"/>
    <sheet name="División" sheetId="20" r:id="rId2"/>
    <sheet name="Sexo" sheetId="11" r:id="rId3"/>
    <sheet name="Edad" sheetId="26" r:id="rId4"/>
    <sheet name="Estado" sheetId="21" r:id="rId5"/>
    <sheet name="Lengua Indígena" sheetId="13" r:id="rId6"/>
    <sheet name="País" sheetId="29" r:id="rId7"/>
    <sheet name="Programa Educativo" sheetId="18" r:id="rId8"/>
    <sheet name="Discapacidad" sheetId="17" r:id="rId9"/>
    <sheet name="CIEES" sheetId="25" r:id="rId10"/>
  </sheets>
  <definedNames>
    <definedName name="_xlnm._FilterDatabase" localSheetId="8" hidden="1">Discapacidad!#REF!</definedName>
    <definedName name="_xlnm._FilterDatabase" localSheetId="4" hidden="1">Estado!$A$1:$D$1</definedName>
    <definedName name="_xlnm._FilterDatabase" localSheetId="7" hidden="1">'Programa Educativo'!$A$1:$C$47</definedName>
    <definedName name="_xlcn.WorksheetConnection_mexicanosenelextranjeroB2C9" hidden="1">País!$B$2:$C$9</definedName>
    <definedName name="lengua_Indigena" localSheetId="5">'Lengua Indígena'!#REF!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mexicanos en el extranjero!$B$2:$C$9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9" l="1"/>
  <c r="C75" i="29"/>
  <c r="D4" i="29" s="1"/>
  <c r="D4" i="13"/>
  <c r="D70" i="29" l="1"/>
  <c r="D71" i="29"/>
  <c r="D73" i="29"/>
  <c r="D72" i="29"/>
  <c r="D74" i="29"/>
  <c r="D69" i="29"/>
  <c r="D50" i="29"/>
  <c r="D27" i="29"/>
  <c r="D5" i="29"/>
  <c r="D61" i="29"/>
  <c r="D42" i="29"/>
  <c r="D19" i="29"/>
  <c r="D59" i="29"/>
  <c r="D37" i="29"/>
  <c r="D18" i="29"/>
  <c r="D58" i="29"/>
  <c r="D35" i="29"/>
  <c r="D13" i="29"/>
  <c r="D53" i="29"/>
  <c r="D34" i="29"/>
  <c r="D11" i="29"/>
  <c r="D51" i="29"/>
  <c r="D29" i="29"/>
  <c r="D10" i="29"/>
  <c r="D67" i="29"/>
  <c r="D45" i="29"/>
  <c r="D26" i="29"/>
  <c r="D66" i="29"/>
  <c r="D43" i="29"/>
  <c r="D21" i="29"/>
  <c r="D2" i="29"/>
  <c r="D65" i="29"/>
  <c r="D57" i="29"/>
  <c r="D49" i="29"/>
  <c r="D41" i="29"/>
  <c r="D33" i="29"/>
  <c r="D25" i="29"/>
  <c r="D17" i="29"/>
  <c r="D9" i="29"/>
  <c r="D64" i="29"/>
  <c r="D56" i="29"/>
  <c r="D48" i="29"/>
  <c r="D40" i="29"/>
  <c r="D32" i="29"/>
  <c r="D24" i="29"/>
  <c r="D16" i="29"/>
  <c r="D8" i="29"/>
  <c r="D63" i="29"/>
  <c r="D55" i="29"/>
  <c r="D47" i="29"/>
  <c r="D39" i="29"/>
  <c r="D31" i="29"/>
  <c r="D23" i="29"/>
  <c r="D15" i="29"/>
  <c r="D7" i="29"/>
  <c r="D62" i="29"/>
  <c r="D54" i="29"/>
  <c r="D46" i="29"/>
  <c r="D38" i="29"/>
  <c r="D30" i="29"/>
  <c r="D22" i="29"/>
  <c r="D14" i="29"/>
  <c r="D6" i="29"/>
  <c r="D68" i="29"/>
  <c r="D60" i="29"/>
  <c r="D52" i="29"/>
  <c r="D44" i="29"/>
  <c r="D36" i="29"/>
  <c r="D28" i="29"/>
  <c r="D20" i="29"/>
  <c r="D12" i="29"/>
  <c r="D75" i="29" l="1"/>
  <c r="F10" i="26" l="1"/>
  <c r="F9" i="26"/>
  <c r="F8" i="26"/>
  <c r="F7" i="26"/>
  <c r="F6" i="26"/>
  <c r="F5" i="26"/>
  <c r="F4" i="26"/>
  <c r="F3" i="26"/>
  <c r="B71" i="26" l="1"/>
  <c r="F11" i="26"/>
  <c r="G10" i="26" s="1"/>
  <c r="C3" i="26"/>
  <c r="C14" i="25"/>
  <c r="B14" i="17"/>
  <c r="C3" i="17" s="1"/>
  <c r="B35" i="21"/>
  <c r="C67" i="26" l="1"/>
  <c r="C68" i="26"/>
  <c r="G4" i="26"/>
  <c r="G5" i="26"/>
  <c r="G6" i="26"/>
  <c r="G7" i="26"/>
  <c r="G3" i="26"/>
  <c r="G8" i="26"/>
  <c r="G9" i="26"/>
  <c r="C66" i="26"/>
  <c r="C11" i="26"/>
  <c r="C5" i="26"/>
  <c r="C10" i="26"/>
  <c r="C7" i="26"/>
  <c r="C9" i="26"/>
  <c r="C6" i="26"/>
  <c r="C20" i="26"/>
  <c r="C4" i="26"/>
  <c r="C8" i="26"/>
  <c r="C26" i="26"/>
  <c r="C70" i="26"/>
  <c r="C28" i="26"/>
  <c r="C2" i="26"/>
  <c r="C19" i="26"/>
  <c r="C29" i="26"/>
  <c r="C37" i="26"/>
  <c r="C14" i="26"/>
  <c r="C53" i="26"/>
  <c r="C17" i="26"/>
  <c r="C61" i="26"/>
  <c r="C16" i="26"/>
  <c r="C33" i="26"/>
  <c r="C18" i="26"/>
  <c r="C42" i="26"/>
  <c r="C12" i="26"/>
  <c r="C21" i="26"/>
  <c r="C44" i="26"/>
  <c r="C13" i="26"/>
  <c r="C23" i="26"/>
  <c r="C45" i="26"/>
  <c r="C34" i="26"/>
  <c r="C49" i="26"/>
  <c r="C15" i="26"/>
  <c r="C24" i="26"/>
  <c r="C35" i="26"/>
  <c r="C50" i="26"/>
  <c r="C25" i="26"/>
  <c r="C36" i="26"/>
  <c r="C52" i="26"/>
  <c r="C27" i="26"/>
  <c r="C41" i="26"/>
  <c r="C60" i="26"/>
  <c r="C51" i="26"/>
  <c r="C43" i="26"/>
  <c r="C59" i="26"/>
  <c r="C22" i="26"/>
  <c r="C30" i="26"/>
  <c r="C38" i="26"/>
  <c r="C46" i="26"/>
  <c r="C54" i="26"/>
  <c r="C62" i="26"/>
  <c r="C31" i="26"/>
  <c r="C39" i="26"/>
  <c r="C47" i="26"/>
  <c r="C55" i="26"/>
  <c r="C63" i="26"/>
  <c r="C32" i="26"/>
  <c r="C40" i="26"/>
  <c r="C48" i="26"/>
  <c r="C56" i="26"/>
  <c r="C64" i="26"/>
  <c r="C57" i="26"/>
  <c r="C65" i="26"/>
  <c r="C58" i="26"/>
  <c r="C9" i="17"/>
  <c r="C11" i="17"/>
  <c r="C6" i="17"/>
  <c r="C7" i="17"/>
  <c r="C13" i="17"/>
  <c r="C5" i="17"/>
  <c r="C12" i="17"/>
  <c r="C4" i="17"/>
  <c r="C8" i="17"/>
  <c r="C10" i="17"/>
  <c r="C30" i="21"/>
  <c r="C5" i="21"/>
  <c r="C14" i="21"/>
  <c r="C23" i="21"/>
  <c r="C31" i="21"/>
  <c r="C6" i="21"/>
  <c r="C15" i="21"/>
  <c r="C24" i="21"/>
  <c r="C10" i="21"/>
  <c r="C7" i="21"/>
  <c r="C26" i="21"/>
  <c r="C9" i="21"/>
  <c r="C18" i="21"/>
  <c r="C27" i="21"/>
  <c r="C25" i="21"/>
  <c r="C8" i="21"/>
  <c r="C2" i="21"/>
  <c r="C11" i="21"/>
  <c r="C19" i="21"/>
  <c r="C28" i="21"/>
  <c r="C17" i="21"/>
  <c r="C3" i="21"/>
  <c r="C12" i="21"/>
  <c r="C20" i="21"/>
  <c r="C29" i="21"/>
  <c r="C16" i="21"/>
  <c r="C4" i="21"/>
  <c r="C13" i="21"/>
  <c r="C22" i="21"/>
  <c r="C34" i="21"/>
  <c r="C21" i="21"/>
  <c r="C32" i="21"/>
  <c r="C33" i="21"/>
  <c r="G11" i="26" l="1"/>
  <c r="C71" i="26"/>
  <c r="C35" i="21"/>
  <c r="F11" i="11"/>
  <c r="F12" i="11"/>
  <c r="F13" i="11"/>
  <c r="C42" i="13" l="1"/>
  <c r="D15" i="13" l="1"/>
  <c r="D16" i="13"/>
  <c r="D21" i="13"/>
  <c r="D27" i="13"/>
  <c r="D33" i="13"/>
  <c r="D39" i="13"/>
  <c r="D19" i="13"/>
  <c r="D14" i="13"/>
  <c r="D22" i="13"/>
  <c r="D28" i="13"/>
  <c r="D34" i="13"/>
  <c r="D40" i="13"/>
  <c r="D26" i="13"/>
  <c r="D17" i="13"/>
  <c r="D23" i="13"/>
  <c r="D29" i="13"/>
  <c r="D35" i="13"/>
  <c r="D41" i="13"/>
  <c r="D25" i="13"/>
  <c r="D18" i="13"/>
  <c r="D24" i="13"/>
  <c r="D30" i="13"/>
  <c r="D36" i="13"/>
  <c r="D31" i="13"/>
  <c r="D37" i="13"/>
  <c r="D32" i="13"/>
  <c r="D38" i="13"/>
  <c r="D20" i="13"/>
  <c r="D8" i="13"/>
  <c r="D13" i="13"/>
  <c r="D7" i="13"/>
  <c r="D12" i="13"/>
  <c r="D6" i="13"/>
  <c r="D11" i="13"/>
  <c r="D5" i="13"/>
  <c r="D10" i="13"/>
  <c r="D9" i="13"/>
  <c r="D42" i="13" l="1"/>
  <c r="B56" i="18"/>
  <c r="B47" i="18"/>
  <c r="C43" i="18" l="1"/>
  <c r="C37" i="18"/>
  <c r="C31" i="18"/>
  <c r="C25" i="18"/>
  <c r="C19" i="18"/>
  <c r="C13" i="18"/>
  <c r="C7" i="18"/>
  <c r="C32" i="18"/>
  <c r="C42" i="18"/>
  <c r="C36" i="18"/>
  <c r="C30" i="18"/>
  <c r="C24" i="18"/>
  <c r="C18" i="18"/>
  <c r="C12" i="18"/>
  <c r="C6" i="18"/>
  <c r="C26" i="18"/>
  <c r="C41" i="18"/>
  <c r="C35" i="18"/>
  <c r="C29" i="18"/>
  <c r="C23" i="18"/>
  <c r="C17" i="18"/>
  <c r="C11" i="18"/>
  <c r="C5" i="18"/>
  <c r="C20" i="18"/>
  <c r="C2" i="18"/>
  <c r="C46" i="18"/>
  <c r="C40" i="18"/>
  <c r="C34" i="18"/>
  <c r="C28" i="18"/>
  <c r="C22" i="18"/>
  <c r="C16" i="18"/>
  <c r="C10" i="18"/>
  <c r="C4" i="18"/>
  <c r="C14" i="18"/>
  <c r="C8" i="18"/>
  <c r="C45" i="18"/>
  <c r="C39" i="18"/>
  <c r="C33" i="18"/>
  <c r="C27" i="18"/>
  <c r="C21" i="18"/>
  <c r="C15" i="18"/>
  <c r="C9" i="18"/>
  <c r="C3" i="18"/>
  <c r="C38" i="18"/>
  <c r="C44" i="18"/>
  <c r="F10" i="11"/>
  <c r="B5" i="11"/>
  <c r="B6" i="20"/>
  <c r="B6" i="19"/>
  <c r="C47" i="18" l="1"/>
  <c r="C5" i="20"/>
  <c r="C4" i="20"/>
  <c r="C3" i="20"/>
  <c r="C2" i="20"/>
  <c r="C3" i="11"/>
  <c r="C4" i="11"/>
  <c r="F14" i="11"/>
  <c r="C13" i="11" l="1"/>
  <c r="C12" i="11"/>
  <c r="C11" i="11"/>
  <c r="C10" i="11"/>
  <c r="E11" i="11"/>
  <c r="E10" i="11"/>
  <c r="E13" i="11"/>
  <c r="E12" i="11"/>
  <c r="C5" i="11"/>
  <c r="C6" i="20"/>
  <c r="C2" i="17"/>
  <c r="C14" i="1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mexicanos en el extranjero!$B$2:$C$9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mexicanosenelextranjeroB2C9"/>
        </x15:connection>
      </ext>
    </extLst>
  </connection>
</connections>
</file>

<file path=xl/sharedStrings.xml><?xml version="1.0" encoding="utf-8"?>
<sst xmlns="http://schemas.openxmlformats.org/spreadsheetml/2006/main" count="305" uniqueCount="247">
  <si>
    <t>Nivel</t>
  </si>
  <si>
    <t>Matrícula</t>
  </si>
  <si>
    <t>Licenciatura</t>
  </si>
  <si>
    <t>Técnico Superior Universitario</t>
  </si>
  <si>
    <t>Especialidad</t>
  </si>
  <si>
    <t>Maestría</t>
  </si>
  <si>
    <t>Total</t>
  </si>
  <si>
    <t>División</t>
  </si>
  <si>
    <t>%</t>
  </si>
  <si>
    <t>CSA</t>
  </si>
  <si>
    <t>CSBA</t>
  </si>
  <si>
    <t>CEIT</t>
  </si>
  <si>
    <t>POS</t>
  </si>
  <si>
    <t>Sexo</t>
  </si>
  <si>
    <t>Hombre</t>
  </si>
  <si>
    <t>Mujer</t>
  </si>
  <si>
    <t>% H del Total</t>
  </si>
  <si>
    <t>% M del Total</t>
  </si>
  <si>
    <t>Edad</t>
  </si>
  <si>
    <t>Menores a 21 años</t>
  </si>
  <si>
    <t>21 a 30 años</t>
  </si>
  <si>
    <t>31 a 40 años</t>
  </si>
  <si>
    <t>41 a 50 años</t>
  </si>
  <si>
    <t>51 a 60 años</t>
  </si>
  <si>
    <t>61 a 70 años</t>
  </si>
  <si>
    <t>71 a 80 años</t>
  </si>
  <si>
    <t>Estado</t>
  </si>
  <si>
    <t>Ciudad de México</t>
  </si>
  <si>
    <t>Jalisco</t>
  </si>
  <si>
    <t>Puebla</t>
  </si>
  <si>
    <t>Veracruz</t>
  </si>
  <si>
    <t>Hidalgo</t>
  </si>
  <si>
    <t>Querétaro</t>
  </si>
  <si>
    <t>Guanajuato</t>
  </si>
  <si>
    <t>Morelos</t>
  </si>
  <si>
    <t>Yucatán</t>
  </si>
  <si>
    <t>Quintana Roo</t>
  </si>
  <si>
    <t>Chihuahua</t>
  </si>
  <si>
    <t>Oaxaca</t>
  </si>
  <si>
    <t>Nuevo León</t>
  </si>
  <si>
    <t>Tabasco</t>
  </si>
  <si>
    <t>Guerrero</t>
  </si>
  <si>
    <t>San Luis Potosí</t>
  </si>
  <si>
    <t>Sonora</t>
  </si>
  <si>
    <t>Aguascalientes</t>
  </si>
  <si>
    <t>Coahuila</t>
  </si>
  <si>
    <t>Tamaulipas</t>
  </si>
  <si>
    <t>Chiapas</t>
  </si>
  <si>
    <t>Tlaxcala</t>
  </si>
  <si>
    <t>Campeche</t>
  </si>
  <si>
    <t>Durango</t>
  </si>
  <si>
    <t>Sinaloa</t>
  </si>
  <si>
    <t>Zacatecas</t>
  </si>
  <si>
    <t>Colima</t>
  </si>
  <si>
    <t>Nayarit</t>
  </si>
  <si>
    <t>México</t>
  </si>
  <si>
    <t>Distribución de matrícula hablante de una lengua indígena nacional</t>
  </si>
  <si>
    <t>#</t>
  </si>
  <si>
    <t>Lengua indígena</t>
  </si>
  <si>
    <t>NAHUATL</t>
  </si>
  <si>
    <t>MAYA</t>
  </si>
  <si>
    <t>MATLATZINCA</t>
  </si>
  <si>
    <t>ZAPOTECO</t>
  </si>
  <si>
    <t>PAME</t>
  </si>
  <si>
    <t>MIXTECO</t>
  </si>
  <si>
    <t>POPOLUCA DE LA SIERRA</t>
  </si>
  <si>
    <t>OTOMI</t>
  </si>
  <si>
    <t>MAZAHUA</t>
  </si>
  <si>
    <t>MAZATECO</t>
  </si>
  <si>
    <t>TOTONACO</t>
  </si>
  <si>
    <t>MIXE</t>
  </si>
  <si>
    <t>TSELTAL</t>
  </si>
  <si>
    <t>HUASTECO</t>
  </si>
  <si>
    <t>TARASCO</t>
  </si>
  <si>
    <t>CHONTAL DE TABASCO</t>
  </si>
  <si>
    <t>ZOQUE</t>
  </si>
  <si>
    <t>AMUZGO</t>
  </si>
  <si>
    <t>HUICHOL</t>
  </si>
  <si>
    <t>TSOTSIL</t>
  </si>
  <si>
    <t>TARAHUMARA</t>
  </si>
  <si>
    <t>CHOCHOLTECO</t>
  </si>
  <si>
    <t>AYAPANECO</t>
  </si>
  <si>
    <t>YAQUI</t>
  </si>
  <si>
    <t>HUAVE</t>
  </si>
  <si>
    <t>TRIQUI</t>
  </si>
  <si>
    <t>TEPEHUANO DEL SUR</t>
  </si>
  <si>
    <t>TLAPANECO</t>
  </si>
  <si>
    <t>POPOLOCA</t>
  </si>
  <si>
    <t>CHINANTECO</t>
  </si>
  <si>
    <t xml:space="preserve">CHOL </t>
  </si>
  <si>
    <t>TOJOLABAL</t>
  </si>
  <si>
    <t>JAKALTEKO</t>
  </si>
  <si>
    <t>CHICHIMECO JONAZ</t>
  </si>
  <si>
    <t>CUICATECO</t>
  </si>
  <si>
    <t>MAYO</t>
  </si>
  <si>
    <t>QANJOBAL</t>
  </si>
  <si>
    <t>AKATEKO</t>
  </si>
  <si>
    <t>Total general</t>
  </si>
  <si>
    <t>País</t>
  </si>
  <si>
    <t>Estados Unidos</t>
  </si>
  <si>
    <t>Canadá</t>
  </si>
  <si>
    <t>España</t>
  </si>
  <si>
    <t>Alemania</t>
  </si>
  <si>
    <t>Eslovaquia</t>
  </si>
  <si>
    <t>Brasil</t>
  </si>
  <si>
    <t>Moldavia</t>
  </si>
  <si>
    <t>Reino Unido</t>
  </si>
  <si>
    <t>Argentina</t>
  </si>
  <si>
    <t>Francia</t>
  </si>
  <si>
    <t>Costa Rica</t>
  </si>
  <si>
    <t>Chile</t>
  </si>
  <si>
    <t>Italia</t>
  </si>
  <si>
    <t>Puerto Rico</t>
  </si>
  <si>
    <t>Colombia</t>
  </si>
  <si>
    <t>Grecia</t>
  </si>
  <si>
    <t>Irlanda</t>
  </si>
  <si>
    <t>República Checa</t>
  </si>
  <si>
    <t>República Dominicana</t>
  </si>
  <si>
    <t>Panamá</t>
  </si>
  <si>
    <t>Guatemala</t>
  </si>
  <si>
    <t>Emiratos Árabes Unidos</t>
  </si>
  <si>
    <t>Países Bajos</t>
  </si>
  <si>
    <t>Bélgica</t>
  </si>
  <si>
    <t>Austria</t>
  </si>
  <si>
    <t>Hong Kong</t>
  </si>
  <si>
    <t>Malasia</t>
  </si>
  <si>
    <t>Micronesia</t>
  </si>
  <si>
    <t>Bolivia</t>
  </si>
  <si>
    <t>Hungría</t>
  </si>
  <si>
    <t>China</t>
  </si>
  <si>
    <t>Ecuador</t>
  </si>
  <si>
    <t>Perú</t>
  </si>
  <si>
    <t>Finlandia</t>
  </si>
  <si>
    <t>Japón</t>
  </si>
  <si>
    <t>Venezuela</t>
  </si>
  <si>
    <t>Rusia</t>
  </si>
  <si>
    <t>Uruguay</t>
  </si>
  <si>
    <t>Suiza</t>
  </si>
  <si>
    <t>Suecia</t>
  </si>
  <si>
    <t>Macao</t>
  </si>
  <si>
    <t>El Salvador</t>
  </si>
  <si>
    <t>Catar</t>
  </si>
  <si>
    <t>Australia</t>
  </si>
  <si>
    <t>Polonia</t>
  </si>
  <si>
    <t>Mozambique</t>
  </si>
  <si>
    <t>Paraguay</t>
  </si>
  <si>
    <t>Mayotte</t>
  </si>
  <si>
    <t>Rumania</t>
  </si>
  <si>
    <t>Turquía</t>
  </si>
  <si>
    <t>Ucrania</t>
  </si>
  <si>
    <t>Arabia Saudita</t>
  </si>
  <si>
    <t>Luxemburgo</t>
  </si>
  <si>
    <t>Bahamas</t>
  </si>
  <si>
    <t>Honduras</t>
  </si>
  <si>
    <t>Dinamarca</t>
  </si>
  <si>
    <t>Mónaco</t>
  </si>
  <si>
    <t>Islandia</t>
  </si>
  <si>
    <t>Laos</t>
  </si>
  <si>
    <t>Nicaragua</t>
  </si>
  <si>
    <t>Baréin</t>
  </si>
  <si>
    <t>Croacia</t>
  </si>
  <si>
    <t>Malaui</t>
  </si>
  <si>
    <t>Mongolia</t>
  </si>
  <si>
    <t>Montserrat</t>
  </si>
  <si>
    <t>Noruega</t>
  </si>
  <si>
    <t>Nueva Zelanda</t>
  </si>
  <si>
    <t>Serbia</t>
  </si>
  <si>
    <t>Seychelles</t>
  </si>
  <si>
    <t>Sudáfrica</t>
  </si>
  <si>
    <t>Surinam</t>
  </si>
  <si>
    <t>Tailandia</t>
  </si>
  <si>
    <t>Zambia</t>
  </si>
  <si>
    <t>Programa Educativo</t>
  </si>
  <si>
    <t>Lic. en Derecho</t>
  </si>
  <si>
    <t>Lic. en Nutrición Aplicada</t>
  </si>
  <si>
    <t>Lic. en Gestión y Administración de PyME</t>
  </si>
  <si>
    <t>Ing. en Desarrollo de Software</t>
  </si>
  <si>
    <t>Lic. en Contaduría y Finanzas Públicas</t>
  </si>
  <si>
    <t>Lic. en Mercadotecnia Internacional</t>
  </si>
  <si>
    <t>Lic. en Administración de Empresas Turísticas</t>
  </si>
  <si>
    <t>Ing. en Logística y Transporte</t>
  </si>
  <si>
    <t>Ing. en Biotecnología</t>
  </si>
  <si>
    <t>Lic. en Seguridad Pública</t>
  </si>
  <si>
    <t>Ing. en Telemática</t>
  </si>
  <si>
    <t>Lic. en Matemáticas</t>
  </si>
  <si>
    <t>Lic. en Administración y Gestión Pública</t>
  </si>
  <si>
    <t>Ing. en Energías Renovables</t>
  </si>
  <si>
    <t>Lic. en Gerencia de Servicios de Salud</t>
  </si>
  <si>
    <t>Lic. en Políticas y Proyectos Sociales</t>
  </si>
  <si>
    <t>Ing. en Gestión Industrial</t>
  </si>
  <si>
    <t>Lic. en Promoción y Educación para la Salud</t>
  </si>
  <si>
    <t>Lic. en Desarrollo Comunitario</t>
  </si>
  <si>
    <t>Ing. en Tecnología Ambiental</t>
  </si>
  <si>
    <t>Lic. en Enseñanza de las Matemáticas</t>
  </si>
  <si>
    <t>TSU en Urgencias Médicas</t>
  </si>
  <si>
    <t>TSU en Gestión y Administración de PyME</t>
  </si>
  <si>
    <t>TSU en Desarrollo de Software</t>
  </si>
  <si>
    <t>M. en Seguridad Alimentaria</t>
  </si>
  <si>
    <t>M. Enseñanza de la Historia de México</t>
  </si>
  <si>
    <t>TSU en Logística y Transporte</t>
  </si>
  <si>
    <t>TSU en Gestión en Alimentación y Nutrición</t>
  </si>
  <si>
    <t>TSU en Mercadotecnia Internacional</t>
  </si>
  <si>
    <t>Lic. en Seguridad Alimentaria</t>
  </si>
  <si>
    <t>TSU en Administración de Empresas Turísticas</t>
  </si>
  <si>
    <t>TSU en Seguridad Pública</t>
  </si>
  <si>
    <t>Lic. en Gestión Territorial</t>
  </si>
  <si>
    <t>TSU en Telemática</t>
  </si>
  <si>
    <t>TSU en Biotecnología</t>
  </si>
  <si>
    <t>TSU en Energías Renovables</t>
  </si>
  <si>
    <t>TSU en Desarrollo Comunitario</t>
  </si>
  <si>
    <t>TSU en Matemáticas</t>
  </si>
  <si>
    <t>TSU en Gestión de Servicios de Salud</t>
  </si>
  <si>
    <t>TSU en Tecnología Ambiental</t>
  </si>
  <si>
    <t>TSU en Proyectos Sociales</t>
  </si>
  <si>
    <t>TSU en Gestión Industrial</t>
  </si>
  <si>
    <t>Esp. en Enseñanza de la Historia de México</t>
  </si>
  <si>
    <t>TSU en Promoción de la Salud</t>
  </si>
  <si>
    <t>TSU en Promotoría Comunitaria</t>
  </si>
  <si>
    <t>Matricula 2021-2</t>
  </si>
  <si>
    <t>Posgrado</t>
  </si>
  <si>
    <t>TSU</t>
  </si>
  <si>
    <t>Licenciatura e Ingeniería</t>
  </si>
  <si>
    <t>Discapacidad</t>
  </si>
  <si>
    <t xml:space="preserve">Para ver </t>
  </si>
  <si>
    <t>De las extremidades inferiores</t>
  </si>
  <si>
    <t>Para oír</t>
  </si>
  <si>
    <t xml:space="preserve">Conductuales y otras mentales </t>
  </si>
  <si>
    <t>De las extremidades superiores</t>
  </si>
  <si>
    <t xml:space="preserve">Para comunicarse o comprender el lenguaje </t>
  </si>
  <si>
    <t>Sordera</t>
  </si>
  <si>
    <t>Ceguera</t>
  </si>
  <si>
    <t>No.</t>
  </si>
  <si>
    <t>Programa Educativo Nivel Licenciatura</t>
  </si>
  <si>
    <t>Matrícula_Lic</t>
  </si>
  <si>
    <t>Nivel CIEES</t>
  </si>
  <si>
    <t>Años</t>
  </si>
  <si>
    <t>TOTAL</t>
  </si>
  <si>
    <t>Del tronco, cuello y cabeza</t>
  </si>
  <si>
    <t>Intelectual</t>
  </si>
  <si>
    <t>Mudez</t>
  </si>
  <si>
    <t>Múltiples u otras</t>
  </si>
  <si>
    <t>Baja california</t>
  </si>
  <si>
    <t>Baja California sur</t>
  </si>
  <si>
    <t>Michoacán</t>
  </si>
  <si>
    <t>Fuera del país</t>
  </si>
  <si>
    <t>81 a 92 años</t>
  </si>
  <si>
    <t>Fuente: Sistema de Estadística 911, SEP.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</si>
</sst>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sz val="11"/>
      <color rgb="FF000000"/>
      <name val="Montserrat"/>
    </font>
    <font>
      <b/>
      <sz val="11"/>
      <color rgb="FFFFFFFF"/>
      <name val="Montserrat"/>
    </font>
    <font>
      <sz val="11"/>
      <color rgb="FF006100"/>
      <name val="Calibri"/>
      <family val="2"/>
      <scheme val="minor"/>
    </font>
    <font>
      <sz val="11"/>
      <name val="Montserrat"/>
    </font>
    <font>
      <sz val="11"/>
      <color rgb="FF691C32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235B4E"/>
        <bgColor indexed="64"/>
      </patternFill>
    </fill>
    <fill>
      <patternFill patternType="solid">
        <fgColor rgb="FF691C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235B4E"/>
        <bgColor rgb="FF000000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/>
      <bottom/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/>
      <diagonal/>
    </border>
    <border>
      <left style="thin">
        <color rgb="FF595959"/>
      </left>
      <right style="thin">
        <color rgb="FF595959"/>
      </right>
      <top/>
      <bottom style="thin">
        <color rgb="FF59595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6" borderId="0" applyNumberFormat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9" fontId="4" fillId="3" borderId="2" xfId="1" applyFont="1" applyFill="1" applyBorder="1" applyAlignment="1">
      <alignment horizontal="center" vertical="center"/>
    </xf>
    <xf numFmtId="9" fontId="4" fillId="3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0" fontId="2" fillId="0" borderId="6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3" fontId="4" fillId="3" borderId="0" xfId="0" applyNumberFormat="1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10" fontId="2" fillId="0" borderId="6" xfId="0" applyNumberFormat="1" applyFont="1" applyBorder="1" applyAlignment="1">
      <alignment horizontal="center" vertical="center"/>
    </xf>
    <xf numFmtId="10" fontId="2" fillId="0" borderId="5" xfId="1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10" fontId="2" fillId="0" borderId="8" xfId="1" applyNumberFormat="1" applyFont="1" applyBorder="1" applyAlignment="1">
      <alignment horizontal="center" vertical="center"/>
    </xf>
    <xf numFmtId="9" fontId="4" fillId="3" borderId="8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0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0" fontId="2" fillId="0" borderId="8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right" vertical="center"/>
    </xf>
    <xf numFmtId="0" fontId="6" fillId="5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3" fontId="5" fillId="0" borderId="8" xfId="0" applyNumberFormat="1" applyFont="1" applyBorder="1" applyAlignment="1">
      <alignment vertical="center"/>
    </xf>
    <xf numFmtId="0" fontId="4" fillId="2" borderId="8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vertical="center"/>
    </xf>
    <xf numFmtId="3" fontId="8" fillId="0" borderId="11" xfId="2" applyNumberFormat="1" applyFont="1" applyFill="1" applyBorder="1" applyAlignment="1">
      <alignment horizontal="center" wrapText="1"/>
    </xf>
    <xf numFmtId="3" fontId="8" fillId="0" borderId="12" xfId="2" applyNumberFormat="1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 wrapText="1"/>
    </xf>
    <xf numFmtId="0" fontId="8" fillId="0" borderId="11" xfId="2" applyFont="1" applyFill="1" applyBorder="1" applyAlignment="1">
      <alignment horizontal="center" wrapText="1"/>
    </xf>
    <xf numFmtId="0" fontId="8" fillId="0" borderId="11" xfId="2" applyFont="1" applyFill="1" applyBorder="1" applyAlignment="1">
      <alignment horizont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5" fillId="0" borderId="1" xfId="0" applyFont="1" applyBorder="1"/>
    <xf numFmtId="0" fontId="2" fillId="0" borderId="1" xfId="0" applyFont="1" applyBorder="1"/>
    <xf numFmtId="3" fontId="4" fillId="3" borderId="9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/>
    <xf numFmtId="0" fontId="9" fillId="0" borderId="0" xfId="0" applyFont="1"/>
    <xf numFmtId="0" fontId="8" fillId="0" borderId="8" xfId="0" applyFont="1" applyBorder="1" applyAlignment="1">
      <alignment horizontal="center"/>
    </xf>
    <xf numFmtId="0" fontId="8" fillId="0" borderId="8" xfId="0" applyFont="1" applyBorder="1"/>
    <xf numFmtId="3" fontId="8" fillId="0" borderId="8" xfId="0" applyNumberFormat="1" applyFont="1" applyBorder="1"/>
    <xf numFmtId="0" fontId="8" fillId="0" borderId="0" xfId="0" applyFont="1" applyAlignment="1">
      <alignment horizontal="center"/>
    </xf>
    <xf numFmtId="0" fontId="8" fillId="0" borderId="10" xfId="0" applyFont="1" applyBorder="1"/>
    <xf numFmtId="3" fontId="8" fillId="0" borderId="10" xfId="0" applyNumberFormat="1" applyFont="1" applyBorder="1"/>
    <xf numFmtId="0" fontId="8" fillId="0" borderId="10" xfId="0" applyFont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</cellXfs>
  <cellStyles count="3">
    <cellStyle name="Bueno" xfId="2" builtinId="26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91C32"/>
      <color rgb="FFBC955C"/>
      <color rgb="FF235B4E"/>
      <color rgb="FF883E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owerPivotData" Target="model/item.data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ustom 1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9F2241"/>
      </a:accent1>
      <a:accent2>
        <a:srgbClr val="235B4E"/>
      </a:accent2>
      <a:accent3>
        <a:srgbClr val="DDC9A3"/>
      </a:accent3>
      <a:accent4>
        <a:srgbClr val="691C32"/>
      </a:accent4>
      <a:accent5>
        <a:srgbClr val="10312B"/>
      </a:accent5>
      <a:accent6>
        <a:srgbClr val="BC955C"/>
      </a:accent6>
      <a:hlink>
        <a:srgbClr val="6F7271"/>
      </a:hlink>
      <a:folHlink>
        <a:srgbClr val="989A9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C11"/>
  <sheetViews>
    <sheetView showGridLines="0" zoomScaleNormal="100" workbookViewId="0">
      <selection activeCell="F25" sqref="F25"/>
    </sheetView>
  </sheetViews>
  <sheetFormatPr baseColWidth="10" defaultColWidth="10.83203125" defaultRowHeight="15" x14ac:dyDescent="0.2"/>
  <cols>
    <col min="1" max="1" width="33.5" style="16" bestFit="1" customWidth="1"/>
    <col min="2" max="2" width="11.83203125" style="16" bestFit="1" customWidth="1"/>
    <col min="3" max="16384" width="10.83203125" style="16"/>
  </cols>
  <sheetData>
    <row r="1" spans="1:3" ht="16" x14ac:dyDescent="0.2">
      <c r="A1" s="14" t="s">
        <v>0</v>
      </c>
      <c r="B1" s="14" t="s">
        <v>1</v>
      </c>
    </row>
    <row r="2" spans="1:3" x14ac:dyDescent="0.2">
      <c r="A2" s="17" t="s">
        <v>2</v>
      </c>
      <c r="B2" s="23">
        <v>111571</v>
      </c>
    </row>
    <row r="3" spans="1:3" x14ac:dyDescent="0.2">
      <c r="A3" s="17" t="s">
        <v>3</v>
      </c>
      <c r="B3" s="23">
        <v>4203</v>
      </c>
    </row>
    <row r="4" spans="1:3" x14ac:dyDescent="0.2">
      <c r="A4" s="17" t="s">
        <v>4</v>
      </c>
      <c r="B4" s="23">
        <v>926</v>
      </c>
    </row>
    <row r="5" spans="1:3" x14ac:dyDescent="0.2">
      <c r="A5" s="17" t="s">
        <v>5</v>
      </c>
      <c r="B5" s="23">
        <v>232</v>
      </c>
    </row>
    <row r="6" spans="1:3" x14ac:dyDescent="0.2">
      <c r="A6" s="37" t="s">
        <v>6</v>
      </c>
      <c r="B6" s="15">
        <f>SUM(B2:B5)</f>
        <v>116932</v>
      </c>
    </row>
    <row r="7" spans="1:3" x14ac:dyDescent="0.2">
      <c r="A7" s="1" t="s">
        <v>246</v>
      </c>
    </row>
    <row r="9" spans="1:3" x14ac:dyDescent="0.2">
      <c r="A9"/>
      <c r="B9"/>
      <c r="C9"/>
    </row>
    <row r="10" spans="1:3" x14ac:dyDescent="0.2">
      <c r="A10"/>
      <c r="B10"/>
      <c r="C10"/>
    </row>
    <row r="11" spans="1:3" x14ac:dyDescent="0.2">
      <c r="A11"/>
      <c r="B11"/>
      <c r="C1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I28"/>
  <sheetViews>
    <sheetView showGridLines="0" zoomScaleNormal="100" workbookViewId="0">
      <selection activeCell="H12" sqref="H12"/>
    </sheetView>
  </sheetViews>
  <sheetFormatPr baseColWidth="10" defaultColWidth="10.83203125" defaultRowHeight="15" x14ac:dyDescent="0.2"/>
  <cols>
    <col min="1" max="1" width="5" style="2" bestFit="1" customWidth="1"/>
    <col min="2" max="2" width="50.83203125" style="1" bestFit="1" customWidth="1"/>
    <col min="3" max="3" width="16.5" style="1" bestFit="1" customWidth="1"/>
    <col min="4" max="4" width="7.83203125" style="1" bestFit="1" customWidth="1"/>
    <col min="5" max="5" width="6.83203125" style="2" bestFit="1" customWidth="1"/>
    <col min="6" max="6" width="4" style="2" customWidth="1"/>
    <col min="7" max="7" width="29.5" style="1" customWidth="1"/>
    <col min="8" max="16384" width="10.83203125" style="1"/>
  </cols>
  <sheetData>
    <row r="1" spans="1:9" ht="32" x14ac:dyDescent="0.2">
      <c r="A1" s="14" t="s">
        <v>231</v>
      </c>
      <c r="B1" s="14" t="s">
        <v>232</v>
      </c>
      <c r="C1" s="14" t="s">
        <v>233</v>
      </c>
      <c r="D1" s="14" t="s">
        <v>234</v>
      </c>
      <c r="E1" s="14" t="s">
        <v>235</v>
      </c>
      <c r="F1" s="1"/>
    </row>
    <row r="2" spans="1:9" x14ac:dyDescent="0.2">
      <c r="A2" s="62">
        <v>1</v>
      </c>
      <c r="B2" s="63" t="s">
        <v>175</v>
      </c>
      <c r="C2" s="64">
        <v>13023</v>
      </c>
      <c r="D2" s="62">
        <v>1</v>
      </c>
      <c r="E2" s="62">
        <v>5</v>
      </c>
      <c r="F2" s="65"/>
    </row>
    <row r="3" spans="1:9" x14ac:dyDescent="0.2">
      <c r="A3" s="62">
        <v>2</v>
      </c>
      <c r="B3" s="63" t="s">
        <v>176</v>
      </c>
      <c r="C3" s="64">
        <v>11070</v>
      </c>
      <c r="D3" s="62">
        <v>1</v>
      </c>
      <c r="E3" s="62">
        <v>3</v>
      </c>
      <c r="F3" s="65"/>
    </row>
    <row r="4" spans="1:9" s="61" customFormat="1" x14ac:dyDescent="0.2">
      <c r="A4" s="62">
        <v>3</v>
      </c>
      <c r="B4" s="63" t="s">
        <v>179</v>
      </c>
      <c r="C4" s="64">
        <v>4908</v>
      </c>
      <c r="D4" s="62">
        <v>1</v>
      </c>
      <c r="E4" s="62">
        <v>5</v>
      </c>
      <c r="F4" s="65"/>
    </row>
    <row r="5" spans="1:9" x14ac:dyDescent="0.2">
      <c r="A5" s="62">
        <v>4</v>
      </c>
      <c r="B5" s="63" t="s">
        <v>180</v>
      </c>
      <c r="C5" s="64">
        <v>4308</v>
      </c>
      <c r="D5" s="62">
        <v>1</v>
      </c>
      <c r="E5" s="62">
        <v>5</v>
      </c>
      <c r="F5" s="65"/>
    </row>
    <row r="6" spans="1:9" x14ac:dyDescent="0.2">
      <c r="A6" s="62">
        <v>5</v>
      </c>
      <c r="B6" s="63" t="s">
        <v>186</v>
      </c>
      <c r="C6" s="64">
        <v>3588</v>
      </c>
      <c r="D6" s="62">
        <v>1</v>
      </c>
      <c r="E6" s="62">
        <v>3</v>
      </c>
      <c r="F6" s="65"/>
    </row>
    <row r="7" spans="1:9" x14ac:dyDescent="0.2">
      <c r="A7" s="62">
        <v>6</v>
      </c>
      <c r="B7" s="63" t="s">
        <v>183</v>
      </c>
      <c r="C7" s="64">
        <v>3513</v>
      </c>
      <c r="D7" s="62">
        <v>1</v>
      </c>
      <c r="E7" s="62">
        <v>5</v>
      </c>
      <c r="F7" s="65"/>
    </row>
    <row r="8" spans="1:9" x14ac:dyDescent="0.2">
      <c r="A8" s="62">
        <v>7</v>
      </c>
      <c r="B8" s="66" t="s">
        <v>181</v>
      </c>
      <c r="C8" s="67">
        <v>3956</v>
      </c>
      <c r="D8" s="68">
        <v>1</v>
      </c>
      <c r="E8" s="68">
        <v>3</v>
      </c>
      <c r="F8" s="65"/>
    </row>
    <row r="9" spans="1:9" x14ac:dyDescent="0.2">
      <c r="A9" s="62">
        <v>8</v>
      </c>
      <c r="B9" s="66" t="s">
        <v>182</v>
      </c>
      <c r="C9" s="67">
        <v>3734</v>
      </c>
      <c r="D9" s="68">
        <v>1</v>
      </c>
      <c r="E9" s="68">
        <v>5</v>
      </c>
      <c r="F9" s="65"/>
    </row>
    <row r="10" spans="1:9" x14ac:dyDescent="0.2">
      <c r="A10" s="62">
        <v>9</v>
      </c>
      <c r="B10" s="66" t="s">
        <v>188</v>
      </c>
      <c r="C10" s="67">
        <v>2489</v>
      </c>
      <c r="D10" s="62">
        <v>1</v>
      </c>
      <c r="E10" s="62">
        <v>5</v>
      </c>
      <c r="F10" s="65"/>
    </row>
    <row r="11" spans="1:9" x14ac:dyDescent="0.2">
      <c r="A11" s="62">
        <v>10</v>
      </c>
      <c r="B11" s="66" t="s">
        <v>189</v>
      </c>
      <c r="C11" s="67">
        <v>2327</v>
      </c>
      <c r="D11" s="62">
        <v>1</v>
      </c>
      <c r="E11" s="62">
        <v>3</v>
      </c>
      <c r="F11" s="65"/>
    </row>
    <row r="12" spans="1:9" x14ac:dyDescent="0.2">
      <c r="A12" s="62">
        <v>11</v>
      </c>
      <c r="B12" s="66" t="s">
        <v>192</v>
      </c>
      <c r="C12" s="67">
        <v>1911</v>
      </c>
      <c r="D12" s="68">
        <v>1</v>
      </c>
      <c r="E12" s="68">
        <v>3</v>
      </c>
      <c r="F12" s="65"/>
      <c r="H12"/>
      <c r="I12"/>
    </row>
    <row r="13" spans="1:9" x14ac:dyDescent="0.2">
      <c r="A13" s="62">
        <v>12</v>
      </c>
      <c r="B13" s="66" t="s">
        <v>193</v>
      </c>
      <c r="C13" s="67">
        <v>1612</v>
      </c>
      <c r="D13" s="68">
        <v>1</v>
      </c>
      <c r="E13" s="68">
        <v>3</v>
      </c>
      <c r="F13" s="65"/>
      <c r="H13"/>
      <c r="I13"/>
    </row>
    <row r="14" spans="1:9" x14ac:dyDescent="0.2">
      <c r="A14" s="60"/>
      <c r="B14" s="37" t="s">
        <v>236</v>
      </c>
      <c r="C14" s="15">
        <f>SUM(C2:C13)</f>
        <v>56439</v>
      </c>
      <c r="D14" s="60"/>
      <c r="E14" s="60"/>
      <c r="F14" s="1"/>
      <c r="H14"/>
      <c r="I14"/>
    </row>
    <row r="16" spans="1:9" x14ac:dyDescent="0.2">
      <c r="A16" s="1" t="s">
        <v>246</v>
      </c>
    </row>
    <row r="18" spans="1:7" x14ac:dyDescent="0.2">
      <c r="A18"/>
      <c r="B18"/>
      <c r="C18"/>
      <c r="D18"/>
      <c r="E18"/>
      <c r="F18"/>
      <c r="G18"/>
    </row>
    <row r="19" spans="1:7" x14ac:dyDescent="0.2">
      <c r="A19"/>
      <c r="B19"/>
      <c r="C19"/>
      <c r="D19"/>
      <c r="E19"/>
      <c r="F19"/>
      <c r="G19"/>
    </row>
    <row r="20" spans="1:7" x14ac:dyDescent="0.2">
      <c r="A20"/>
      <c r="B20"/>
      <c r="C20"/>
      <c r="D20"/>
      <c r="E20"/>
      <c r="F20"/>
      <c r="G20"/>
    </row>
    <row r="21" spans="1:7" x14ac:dyDescent="0.2">
      <c r="A21"/>
      <c r="B21"/>
      <c r="C21"/>
      <c r="D21"/>
      <c r="E21"/>
      <c r="F21"/>
      <c r="G21"/>
    </row>
    <row r="22" spans="1:7" x14ac:dyDescent="0.2">
      <c r="A22"/>
      <c r="B22"/>
      <c r="C22"/>
      <c r="D22"/>
      <c r="E22"/>
      <c r="F22"/>
      <c r="G22"/>
    </row>
    <row r="23" spans="1:7" x14ac:dyDescent="0.2">
      <c r="A23"/>
      <c r="B23"/>
      <c r="C23"/>
      <c r="D23"/>
      <c r="E23"/>
      <c r="F23"/>
      <c r="G23"/>
    </row>
    <row r="24" spans="1:7" x14ac:dyDescent="0.2">
      <c r="A24"/>
      <c r="B24"/>
      <c r="C24"/>
      <c r="D24"/>
      <c r="E24"/>
      <c r="F24"/>
      <c r="G24"/>
    </row>
    <row r="25" spans="1:7" x14ac:dyDescent="0.2">
      <c r="A25"/>
      <c r="B25"/>
      <c r="C25"/>
      <c r="D25"/>
      <c r="E25"/>
      <c r="F25"/>
      <c r="G25"/>
    </row>
    <row r="26" spans="1:7" x14ac:dyDescent="0.2">
      <c r="A26"/>
      <c r="B26"/>
      <c r="C26"/>
      <c r="D26"/>
      <c r="E26"/>
      <c r="F26"/>
      <c r="G26"/>
    </row>
    <row r="27" spans="1:7" x14ac:dyDescent="0.2">
      <c r="A27"/>
      <c r="B27"/>
      <c r="C27"/>
      <c r="D27"/>
      <c r="E27"/>
      <c r="F27"/>
      <c r="G27"/>
    </row>
    <row r="28" spans="1:7" x14ac:dyDescent="0.2">
      <c r="B28"/>
      <c r="C28"/>
      <c r="D28"/>
      <c r="E28"/>
      <c r="F28"/>
      <c r="G2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C7"/>
  <sheetViews>
    <sheetView showGridLines="0" zoomScaleNormal="100" workbookViewId="0">
      <selection activeCell="J20" sqref="J20"/>
    </sheetView>
  </sheetViews>
  <sheetFormatPr baseColWidth="10" defaultColWidth="10.83203125" defaultRowHeight="15" x14ac:dyDescent="0.2"/>
  <cols>
    <col min="1" max="1" width="16.5" style="16" customWidth="1"/>
    <col min="2" max="2" width="12.5" style="16" customWidth="1"/>
    <col min="3" max="3" width="12.1640625" style="16" customWidth="1"/>
    <col min="4" max="16384" width="10.83203125" style="16"/>
  </cols>
  <sheetData>
    <row r="1" spans="1:3" ht="16" x14ac:dyDescent="0.2">
      <c r="A1" s="8" t="s">
        <v>7</v>
      </c>
      <c r="B1" s="8" t="s">
        <v>1</v>
      </c>
      <c r="C1" s="8" t="s">
        <v>8</v>
      </c>
    </row>
    <row r="2" spans="1:3" ht="16.5" customHeight="1" x14ac:dyDescent="0.2">
      <c r="A2" s="18" t="s">
        <v>9</v>
      </c>
      <c r="B2" s="23">
        <v>59631</v>
      </c>
      <c r="C2" s="19">
        <f>(B2/$B$6)*100%</f>
        <v>0.50996305545103138</v>
      </c>
    </row>
    <row r="3" spans="1:3" x14ac:dyDescent="0.2">
      <c r="A3" s="18" t="s">
        <v>10</v>
      </c>
      <c r="B3" s="23">
        <v>28089</v>
      </c>
      <c r="C3" s="19">
        <f t="shared" ref="C3:C5" si="0">(B3/$B$6)*100%</f>
        <v>0.24021653610645505</v>
      </c>
    </row>
    <row r="4" spans="1:3" x14ac:dyDescent="0.2">
      <c r="A4" s="18" t="s">
        <v>11</v>
      </c>
      <c r="B4" s="23">
        <v>28054</v>
      </c>
      <c r="C4" s="19">
        <f t="shared" si="0"/>
        <v>0.23991721684397771</v>
      </c>
    </row>
    <row r="5" spans="1:3" x14ac:dyDescent="0.2">
      <c r="A5" s="18" t="s">
        <v>12</v>
      </c>
      <c r="B5" s="23">
        <v>1158</v>
      </c>
      <c r="C5" s="19">
        <f t="shared" si="0"/>
        <v>9.9031915985359018E-3</v>
      </c>
    </row>
    <row r="6" spans="1:3" ht="16.5" customHeight="1" x14ac:dyDescent="0.2">
      <c r="A6" s="38" t="s">
        <v>6</v>
      </c>
      <c r="B6" s="13">
        <f>SUM(B2:B5)</f>
        <v>116932</v>
      </c>
      <c r="C6" s="6">
        <f>SUM(C2:C5)</f>
        <v>1</v>
      </c>
    </row>
    <row r="7" spans="1:3" x14ac:dyDescent="0.2">
      <c r="A7" s="1" t="s">
        <v>246</v>
      </c>
    </row>
  </sheetData>
  <sortState xmlns:xlrd2="http://schemas.microsoft.com/office/spreadsheetml/2017/richdata2" ref="A2:C5">
    <sortCondition descending="1" ref="B2"/>
  </sortState>
  <conditionalFormatting sqref="C2:C5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{4E426C7F-B5C4-47C9-88E4-C66B384828FD}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426C7F-B5C4-47C9-88E4-C66B384828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F16"/>
  <sheetViews>
    <sheetView showGridLines="0" tabSelected="1" topLeftCell="A2" zoomScaleNormal="100" workbookViewId="0">
      <selection activeCell="A16" sqref="A16"/>
    </sheetView>
  </sheetViews>
  <sheetFormatPr baseColWidth="10" defaultColWidth="10.83203125" defaultRowHeight="15" x14ac:dyDescent="0.2"/>
  <cols>
    <col min="1" max="1" width="33.83203125" style="16" customWidth="1"/>
    <col min="2" max="2" width="11" style="16" bestFit="1" customWidth="1"/>
    <col min="3" max="3" width="14.6640625" style="16" bestFit="1" customWidth="1"/>
    <col min="4" max="4" width="8.5" style="16" bestFit="1" customWidth="1"/>
    <col min="5" max="5" width="16.5" style="16" customWidth="1"/>
    <col min="6" max="16384" width="10.83203125" style="16"/>
  </cols>
  <sheetData>
    <row r="2" spans="1:6" x14ac:dyDescent="0.2">
      <c r="A2" s="21" t="s">
        <v>13</v>
      </c>
      <c r="B2" s="21" t="s">
        <v>1</v>
      </c>
      <c r="C2" s="21" t="s">
        <v>8</v>
      </c>
    </row>
    <row r="3" spans="1:6" x14ac:dyDescent="0.2">
      <c r="A3" s="22" t="s">
        <v>14</v>
      </c>
      <c r="B3" s="45">
        <v>27642</v>
      </c>
      <c r="C3" s="24">
        <f>(B3/B5)*100%</f>
        <v>0.52346663017822326</v>
      </c>
    </row>
    <row r="4" spans="1:6" x14ac:dyDescent="0.2">
      <c r="A4" s="22" t="s">
        <v>15</v>
      </c>
      <c r="B4" s="45">
        <v>32106</v>
      </c>
      <c r="C4" s="24">
        <f>(B4/B5)*100%</f>
        <v>0.47653336982177674</v>
      </c>
    </row>
    <row r="5" spans="1:6" x14ac:dyDescent="0.2">
      <c r="A5" s="37" t="s">
        <v>6</v>
      </c>
      <c r="B5" s="15">
        <f>SUM(B3:B4)</f>
        <v>116932</v>
      </c>
      <c r="C5" s="25">
        <f>SUM(C3:C4)</f>
        <v>1</v>
      </c>
    </row>
    <row r="9" spans="1:6" x14ac:dyDescent="0.2">
      <c r="A9" s="21" t="s">
        <v>0</v>
      </c>
      <c r="B9" s="21" t="s">
        <v>14</v>
      </c>
      <c r="C9" s="21" t="s">
        <v>16</v>
      </c>
      <c r="D9" s="21" t="s">
        <v>15</v>
      </c>
      <c r="E9" s="21" t="s">
        <v>17</v>
      </c>
      <c r="F9" s="37" t="s">
        <v>6</v>
      </c>
    </row>
    <row r="10" spans="1:6" x14ac:dyDescent="0.2">
      <c r="A10" s="22" t="s">
        <v>2</v>
      </c>
      <c r="B10" s="23">
        <v>26504</v>
      </c>
      <c r="C10" s="24">
        <f>(B10/F14)*100%</f>
        <v>0.452450997160743</v>
      </c>
      <c r="D10" s="23">
        <v>31088</v>
      </c>
      <c r="E10" s="24">
        <f>(D10/F14)*100%</f>
        <v>0.50170184380665683</v>
      </c>
      <c r="F10" s="23">
        <f>B10+D10</f>
        <v>111571</v>
      </c>
    </row>
    <row r="11" spans="1:6" x14ac:dyDescent="0.2">
      <c r="A11" s="22" t="s">
        <v>3</v>
      </c>
      <c r="B11" s="23">
        <v>988</v>
      </c>
      <c r="C11" s="24">
        <f>(B11/F14)*100%</f>
        <v>1.951561591352239E-2</v>
      </c>
      <c r="D11" s="23">
        <v>850</v>
      </c>
      <c r="E11" s="24">
        <f>(D11/F14)*100%</f>
        <v>1.6428351520541853E-2</v>
      </c>
      <c r="F11" s="23">
        <f t="shared" ref="F11:F13" si="0">B11+D11</f>
        <v>4203</v>
      </c>
    </row>
    <row r="12" spans="1:6" x14ac:dyDescent="0.2">
      <c r="A12" s="22" t="s">
        <v>4</v>
      </c>
      <c r="B12" s="23">
        <v>16</v>
      </c>
      <c r="C12" s="24">
        <f>(B12/F14)*100%</f>
        <v>8.4664591386446819E-4</v>
      </c>
      <c r="D12" s="23">
        <v>18</v>
      </c>
      <c r="E12" s="24">
        <f>(D12/F14)*100%</f>
        <v>1.1374131974138816E-3</v>
      </c>
      <c r="F12" s="23">
        <f t="shared" si="0"/>
        <v>232</v>
      </c>
    </row>
    <row r="13" spans="1:6" x14ac:dyDescent="0.2">
      <c r="A13" s="22" t="s">
        <v>5</v>
      </c>
      <c r="B13" s="23">
        <v>134</v>
      </c>
      <c r="C13" s="24">
        <f>(B13/F14)*100%</f>
        <v>3.7201108336469058E-3</v>
      </c>
      <c r="D13" s="23">
        <v>150</v>
      </c>
      <c r="E13" s="24">
        <f>(D13/F14)*100%</f>
        <v>4.1990216536106455E-3</v>
      </c>
      <c r="F13" s="23">
        <f t="shared" si="0"/>
        <v>926</v>
      </c>
    </row>
    <row r="14" spans="1:6" x14ac:dyDescent="0.2">
      <c r="A14" s="69" t="s">
        <v>6</v>
      </c>
      <c r="B14" s="69"/>
      <c r="C14" s="69"/>
      <c r="D14" s="69"/>
      <c r="E14" s="69"/>
      <c r="F14" s="15">
        <f>SUM(F10:F13)</f>
        <v>116932</v>
      </c>
    </row>
    <row r="16" spans="1:6" x14ac:dyDescent="0.2">
      <c r="A16" s="1" t="s">
        <v>246</v>
      </c>
    </row>
  </sheetData>
  <mergeCells count="1">
    <mergeCell ref="A14:E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ACB86-220D-41C2-A854-15C187D52045}">
  <dimension ref="A1:I71"/>
  <sheetViews>
    <sheetView showGridLines="0" zoomScaleNormal="100" workbookViewId="0">
      <selection activeCell="G23" sqref="G23"/>
    </sheetView>
  </sheetViews>
  <sheetFormatPr baseColWidth="10" defaultColWidth="10.83203125" defaultRowHeight="15" x14ac:dyDescent="0.2"/>
  <cols>
    <col min="1" max="3" width="15.6640625" style="16" customWidth="1"/>
    <col min="4" max="4" width="9.1640625" style="16"/>
    <col min="5" max="5" width="21.6640625" style="16" customWidth="1"/>
    <col min="6" max="6" width="11" style="16" bestFit="1" customWidth="1"/>
    <col min="7" max="8" width="9.1640625" style="16"/>
    <col min="9" max="9" width="28.83203125" style="16" customWidth="1"/>
    <col min="10" max="16384" width="10.83203125" style="16"/>
  </cols>
  <sheetData>
    <row r="1" spans="1:9" x14ac:dyDescent="0.2">
      <c r="A1" s="21" t="s">
        <v>18</v>
      </c>
      <c r="B1" s="21" t="s">
        <v>1</v>
      </c>
      <c r="C1" s="21" t="s">
        <v>8</v>
      </c>
      <c r="I1" s="32"/>
    </row>
    <row r="2" spans="1:9" x14ac:dyDescent="0.2">
      <c r="A2" s="26">
        <v>17</v>
      </c>
      <c r="B2" s="27">
        <v>2</v>
      </c>
      <c r="C2" s="20">
        <f>(B2/B71)*100%</f>
        <v>1.7103957855847843E-5</v>
      </c>
      <c r="E2" s="21" t="s">
        <v>18</v>
      </c>
      <c r="F2" s="21" t="s">
        <v>1</v>
      </c>
      <c r="G2" s="21" t="s">
        <v>8</v>
      </c>
    </row>
    <row r="3" spans="1:9" x14ac:dyDescent="0.2">
      <c r="A3" s="28">
        <v>18</v>
      </c>
      <c r="B3" s="23">
        <v>40</v>
      </c>
      <c r="C3" s="9">
        <f t="shared" ref="C3" si="0">(B3/56258)*100%</f>
        <v>7.1100998969035514E-4</v>
      </c>
      <c r="E3" s="22" t="s">
        <v>19</v>
      </c>
      <c r="F3" s="23">
        <f>SUM(B2:B5)</f>
        <v>613</v>
      </c>
      <c r="G3" s="24">
        <f>(F3/F11)*100%</f>
        <v>5.242363082817364E-3</v>
      </c>
    </row>
    <row r="4" spans="1:9" x14ac:dyDescent="0.2">
      <c r="A4" s="28">
        <v>19</v>
      </c>
      <c r="B4" s="23">
        <v>118</v>
      </c>
      <c r="C4" s="9">
        <f>(B4/B71)*100%</f>
        <v>1.0091335134950227E-3</v>
      </c>
      <c r="E4" s="22" t="s">
        <v>20</v>
      </c>
      <c r="F4" s="23">
        <f>SUM(B6:B15)</f>
        <v>32617</v>
      </c>
      <c r="G4" s="24">
        <f>(F4/F11)*100%</f>
        <v>0.27893989669209457</v>
      </c>
    </row>
    <row r="5" spans="1:9" x14ac:dyDescent="0.2">
      <c r="A5" s="28">
        <v>20</v>
      </c>
      <c r="B5" s="23">
        <v>453</v>
      </c>
      <c r="C5" s="9">
        <f>(B5/B71)*100%</f>
        <v>3.8740464543495366E-3</v>
      </c>
      <c r="E5" s="22" t="s">
        <v>21</v>
      </c>
      <c r="F5" s="23">
        <f>SUM(B16:B25)</f>
        <v>47521</v>
      </c>
      <c r="G5" s="24">
        <f>(F5/F11)*100%</f>
        <v>0.40639859063387268</v>
      </c>
    </row>
    <row r="6" spans="1:9" x14ac:dyDescent="0.2">
      <c r="A6" s="28">
        <v>21</v>
      </c>
      <c r="B6" s="23">
        <v>1020</v>
      </c>
      <c r="C6" s="9">
        <f>(B6/B71)*100%</f>
        <v>8.7230185064824002E-3</v>
      </c>
      <c r="E6" s="22" t="s">
        <v>22</v>
      </c>
      <c r="F6" s="23">
        <f>SUM(B26:B35)</f>
        <v>25790</v>
      </c>
      <c r="G6" s="24">
        <f>(F6/F11)*100%</f>
        <v>0.22055553655115795</v>
      </c>
    </row>
    <row r="7" spans="1:9" x14ac:dyDescent="0.2">
      <c r="A7" s="28">
        <v>22</v>
      </c>
      <c r="B7" s="23">
        <v>1380</v>
      </c>
      <c r="C7" s="9">
        <f>(B7/B71)*100%</f>
        <v>1.1801730920535013E-2</v>
      </c>
      <c r="E7" s="22" t="s">
        <v>23</v>
      </c>
      <c r="F7" s="23">
        <f>SUM(B36:B45)</f>
        <v>8887</v>
      </c>
      <c r="G7" s="24">
        <f>(F7/F11)*100%</f>
        <v>7.600143673245989E-2</v>
      </c>
    </row>
    <row r="8" spans="1:9" x14ac:dyDescent="0.2">
      <c r="A8" s="28">
        <v>23</v>
      </c>
      <c r="B8" s="23">
        <v>1860</v>
      </c>
      <c r="C8" s="9">
        <f>(B8/B71)*100%</f>
        <v>1.5906680805938492E-2</v>
      </c>
      <c r="E8" s="22" t="s">
        <v>24</v>
      </c>
      <c r="F8" s="23">
        <f>SUM(B46:B55)</f>
        <v>1410</v>
      </c>
      <c r="G8" s="24">
        <f>(F8/F11)*100%</f>
        <v>1.2058290288372729E-2</v>
      </c>
    </row>
    <row r="9" spans="1:9" x14ac:dyDescent="0.2">
      <c r="A9" s="28">
        <v>24</v>
      </c>
      <c r="B9" s="23">
        <v>2375</v>
      </c>
      <c r="C9" s="9">
        <f>(B9/B71)*100%</f>
        <v>2.0310949953819313E-2</v>
      </c>
      <c r="E9" s="22" t="s">
        <v>25</v>
      </c>
      <c r="F9" s="23">
        <f>SUM(B56:B65)</f>
        <v>89</v>
      </c>
      <c r="G9" s="24">
        <f>(F9/F11)*100%</f>
        <v>7.6112612458522906E-4</v>
      </c>
    </row>
    <row r="10" spans="1:9" x14ac:dyDescent="0.2">
      <c r="A10" s="28">
        <v>25</v>
      </c>
      <c r="B10" s="23">
        <v>2954</v>
      </c>
      <c r="C10" s="9">
        <f>(B10/B71)*100%</f>
        <v>2.5262545753087264E-2</v>
      </c>
      <c r="E10" s="22" t="s">
        <v>245</v>
      </c>
      <c r="F10" s="23">
        <f>SUM(B66:B70)</f>
        <v>5</v>
      </c>
      <c r="G10" s="24">
        <f>(F10/F11)*100%</f>
        <v>4.2759894639619611E-5</v>
      </c>
    </row>
    <row r="11" spans="1:9" x14ac:dyDescent="0.2">
      <c r="A11" s="28">
        <v>26</v>
      </c>
      <c r="B11" s="23">
        <v>3727</v>
      </c>
      <c r="C11" s="9">
        <f>(B11/B71)*100%</f>
        <v>3.1873225464372455E-2</v>
      </c>
      <c r="E11" s="37" t="s">
        <v>6</v>
      </c>
      <c r="F11" s="15">
        <f>SUM(F3:F10)</f>
        <v>116932</v>
      </c>
      <c r="G11" s="25">
        <f>SUM(G3:G10)</f>
        <v>1</v>
      </c>
    </row>
    <row r="12" spans="1:9" x14ac:dyDescent="0.2">
      <c r="A12" s="28">
        <v>27</v>
      </c>
      <c r="B12" s="23">
        <v>4237</v>
      </c>
      <c r="C12" s="9">
        <f>(B12/B71)*100%</f>
        <v>3.6234734717613654E-2</v>
      </c>
    </row>
    <row r="13" spans="1:9" x14ac:dyDescent="0.2">
      <c r="A13" s="28">
        <v>28</v>
      </c>
      <c r="B13" s="23">
        <v>4721</v>
      </c>
      <c r="C13" s="9">
        <f>(B13/B71)*100%</f>
        <v>4.0373892518728832E-2</v>
      </c>
      <c r="E13" s="1" t="s">
        <v>246</v>
      </c>
    </row>
    <row r="14" spans="1:9" x14ac:dyDescent="0.2">
      <c r="A14" s="28">
        <v>29</v>
      </c>
      <c r="B14" s="23">
        <v>5017</v>
      </c>
      <c r="C14" s="9">
        <f>(B14/B71)*100%</f>
        <v>4.2905278281394316E-2</v>
      </c>
    </row>
    <row r="15" spans="1:9" x14ac:dyDescent="0.2">
      <c r="A15" s="28">
        <v>30</v>
      </c>
      <c r="B15" s="23">
        <v>5326</v>
      </c>
      <c r="C15" s="9">
        <f>(B15/B71)*100%</f>
        <v>4.5547839770122805E-2</v>
      </c>
    </row>
    <row r="16" spans="1:9" x14ac:dyDescent="0.2">
      <c r="A16" s="28">
        <v>31</v>
      </c>
      <c r="B16" s="23">
        <v>5538</v>
      </c>
      <c r="C16" s="9">
        <f>(B16/B71)*100%</f>
        <v>4.736085930284268E-2</v>
      </c>
    </row>
    <row r="17" spans="1:3" x14ac:dyDescent="0.2">
      <c r="A17" s="28">
        <v>32</v>
      </c>
      <c r="B17" s="23">
        <v>5399</v>
      </c>
      <c r="C17" s="9">
        <f>(B17/B71)*100%</f>
        <v>4.6172134231861256E-2</v>
      </c>
    </row>
    <row r="18" spans="1:3" x14ac:dyDescent="0.2">
      <c r="A18" s="28">
        <v>33</v>
      </c>
      <c r="B18" s="23">
        <v>5413</v>
      </c>
      <c r="C18" s="9">
        <f>(B18/B71)*100%</f>
        <v>4.629186193685219E-2</v>
      </c>
    </row>
    <row r="19" spans="1:3" x14ac:dyDescent="0.2">
      <c r="A19" s="28">
        <v>34</v>
      </c>
      <c r="B19" s="23">
        <v>4999</v>
      </c>
      <c r="C19" s="9">
        <f>(B19/B71)*100%</f>
        <v>4.2751342660691687E-2</v>
      </c>
    </row>
    <row r="20" spans="1:3" x14ac:dyDescent="0.2">
      <c r="A20" s="28">
        <v>35</v>
      </c>
      <c r="B20" s="23">
        <v>4897</v>
      </c>
      <c r="C20" s="9">
        <f>(B20/B71)*100%</f>
        <v>4.1879040810043441E-2</v>
      </c>
    </row>
    <row r="21" spans="1:3" x14ac:dyDescent="0.2">
      <c r="A21" s="28">
        <v>36</v>
      </c>
      <c r="B21" s="23">
        <v>4665</v>
      </c>
      <c r="C21" s="9">
        <f>(B21/B71)*100%</f>
        <v>3.9894981698765097E-2</v>
      </c>
    </row>
    <row r="22" spans="1:3" x14ac:dyDescent="0.2">
      <c r="A22" s="28">
        <v>37</v>
      </c>
      <c r="B22" s="23">
        <v>4470</v>
      </c>
      <c r="C22" s="9">
        <f>(B22/B71)*100%</f>
        <v>3.8227345807819932E-2</v>
      </c>
    </row>
    <row r="23" spans="1:3" x14ac:dyDescent="0.2">
      <c r="A23" s="28">
        <v>38</v>
      </c>
      <c r="B23" s="23">
        <v>4244</v>
      </c>
      <c r="C23" s="9">
        <f>(B23/B71)*100%</f>
        <v>3.6294598570109124E-2</v>
      </c>
    </row>
    <row r="24" spans="1:3" x14ac:dyDescent="0.2">
      <c r="A24" s="28">
        <v>39</v>
      </c>
      <c r="B24" s="23">
        <v>4042</v>
      </c>
      <c r="C24" s="9">
        <f>(B24/B71)*100%</f>
        <v>3.4567098826668488E-2</v>
      </c>
    </row>
    <row r="25" spans="1:3" x14ac:dyDescent="0.2">
      <c r="A25" s="28">
        <v>40</v>
      </c>
      <c r="B25" s="23">
        <v>3854</v>
      </c>
      <c r="C25" s="9">
        <f>(B25/B71)*100%</f>
        <v>3.2959326788218793E-2</v>
      </c>
    </row>
    <row r="26" spans="1:3" x14ac:dyDescent="0.2">
      <c r="A26" s="28">
        <v>41</v>
      </c>
      <c r="B26" s="23">
        <v>3411</v>
      </c>
      <c r="C26" s="9">
        <f>(B26/B71)*100%</f>
        <v>2.9170800123148495E-2</v>
      </c>
    </row>
    <row r="27" spans="1:3" x14ac:dyDescent="0.2">
      <c r="A27" s="28">
        <v>42</v>
      </c>
      <c r="B27" s="23">
        <v>3108</v>
      </c>
      <c r="C27" s="9">
        <f>(B27/B71)*100%</f>
        <v>2.6579550507987548E-2</v>
      </c>
    </row>
    <row r="28" spans="1:3" x14ac:dyDescent="0.2">
      <c r="A28" s="28">
        <v>43</v>
      </c>
      <c r="B28" s="23">
        <v>2972</v>
      </c>
      <c r="C28" s="9">
        <f>(B28/B71)*100%</f>
        <v>2.5416481373789896E-2</v>
      </c>
    </row>
    <row r="29" spans="1:3" x14ac:dyDescent="0.2">
      <c r="A29" s="28">
        <v>44</v>
      </c>
      <c r="B29" s="23">
        <v>2740</v>
      </c>
      <c r="C29" s="9">
        <f>(B29/B71)*100%</f>
        <v>2.3432422262511545E-2</v>
      </c>
    </row>
    <row r="30" spans="1:3" x14ac:dyDescent="0.2">
      <c r="A30" s="28">
        <v>45</v>
      </c>
      <c r="B30" s="23">
        <v>2712</v>
      </c>
      <c r="C30" s="9">
        <f>(B30/B71)*100%</f>
        <v>2.3192966852529674E-2</v>
      </c>
    </row>
    <row r="31" spans="1:3" x14ac:dyDescent="0.2">
      <c r="A31" s="28">
        <v>46</v>
      </c>
      <c r="B31" s="23">
        <v>2496</v>
      </c>
      <c r="C31" s="9">
        <f>(B31/B71)*100%</f>
        <v>2.1345739404098108E-2</v>
      </c>
    </row>
    <row r="32" spans="1:3" x14ac:dyDescent="0.2">
      <c r="A32" s="28">
        <v>47</v>
      </c>
      <c r="B32" s="23">
        <v>2256</v>
      </c>
      <c r="C32" s="9">
        <f>(B32/B71)*100%</f>
        <v>1.9293264461396366E-2</v>
      </c>
    </row>
    <row r="33" spans="1:3" x14ac:dyDescent="0.2">
      <c r="A33" s="28">
        <v>48</v>
      </c>
      <c r="B33" s="23">
        <v>2242</v>
      </c>
      <c r="C33" s="9">
        <f>(B33/B71)*100%</f>
        <v>1.9173536756405433E-2</v>
      </c>
    </row>
    <row r="34" spans="1:3" x14ac:dyDescent="0.2">
      <c r="A34" s="28">
        <v>49</v>
      </c>
      <c r="B34" s="23">
        <v>2047</v>
      </c>
      <c r="C34" s="9">
        <f>(B34/B71)*100%</f>
        <v>1.7505900865460267E-2</v>
      </c>
    </row>
    <row r="35" spans="1:3" x14ac:dyDescent="0.2">
      <c r="A35" s="28">
        <v>50</v>
      </c>
      <c r="B35" s="23">
        <v>1806</v>
      </c>
      <c r="C35" s="9">
        <f>(B35/B71)*100%</f>
        <v>1.5444873943830602E-2</v>
      </c>
    </row>
    <row r="36" spans="1:3" x14ac:dyDescent="0.2">
      <c r="A36" s="28">
        <v>51</v>
      </c>
      <c r="B36" s="23">
        <v>1680</v>
      </c>
      <c r="C36" s="9">
        <f>(B36/B71)*100%</f>
        <v>1.4367324598912188E-2</v>
      </c>
    </row>
    <row r="37" spans="1:3" x14ac:dyDescent="0.2">
      <c r="A37" s="28">
        <v>52</v>
      </c>
      <c r="B37" s="23">
        <v>1450</v>
      </c>
      <c r="C37" s="9">
        <f>(B37/B71)*100%</f>
        <v>1.2400369445489686E-2</v>
      </c>
    </row>
    <row r="38" spans="1:3" x14ac:dyDescent="0.2">
      <c r="A38" s="28">
        <v>53</v>
      </c>
      <c r="B38" s="23">
        <v>1201</v>
      </c>
      <c r="C38" s="9">
        <f>(B38/B71)*100%</f>
        <v>1.027092669243663E-2</v>
      </c>
    </row>
    <row r="39" spans="1:3" x14ac:dyDescent="0.2">
      <c r="A39" s="28">
        <v>54</v>
      </c>
      <c r="B39" s="23">
        <v>1005</v>
      </c>
      <c r="C39" s="9">
        <f>(B39/B71)*100%</f>
        <v>8.5947388225635409E-3</v>
      </c>
    </row>
    <row r="40" spans="1:3" x14ac:dyDescent="0.2">
      <c r="A40" s="28">
        <v>55</v>
      </c>
      <c r="B40" s="23">
        <v>821</v>
      </c>
      <c r="C40" s="9">
        <f>(B40/B71)*100%</f>
        <v>7.0211746998255394E-3</v>
      </c>
    </row>
    <row r="41" spans="1:3" x14ac:dyDescent="0.2">
      <c r="A41" s="28">
        <v>56</v>
      </c>
      <c r="B41" s="23">
        <v>741</v>
      </c>
      <c r="C41" s="9">
        <f>(B41/B71)*100%</f>
        <v>6.3370163855916255E-3</v>
      </c>
    </row>
    <row r="42" spans="1:3" x14ac:dyDescent="0.2">
      <c r="A42" s="28">
        <v>57</v>
      </c>
      <c r="B42" s="23">
        <v>620</v>
      </c>
      <c r="C42" s="9">
        <f>(B42/B71)*100%</f>
        <v>5.3022269353128317E-3</v>
      </c>
    </row>
    <row r="43" spans="1:3" x14ac:dyDescent="0.2">
      <c r="A43" s="28">
        <v>58</v>
      </c>
      <c r="B43" s="23">
        <v>559</v>
      </c>
      <c r="C43" s="9">
        <f>(B43/B71)*100%</f>
        <v>4.7805562207094724E-3</v>
      </c>
    </row>
    <row r="44" spans="1:3" x14ac:dyDescent="0.2">
      <c r="A44" s="28">
        <v>59</v>
      </c>
      <c r="B44" s="23">
        <v>456</v>
      </c>
      <c r="C44" s="9">
        <f>(B44/B71)*100%</f>
        <v>3.8997023911333081E-3</v>
      </c>
    </row>
    <row r="45" spans="1:3" x14ac:dyDescent="0.2">
      <c r="A45" s="28">
        <v>60</v>
      </c>
      <c r="B45" s="23">
        <v>354</v>
      </c>
      <c r="C45" s="9">
        <f>(B45/B71)*100%</f>
        <v>3.0274005404850681E-3</v>
      </c>
    </row>
    <row r="46" spans="1:3" x14ac:dyDescent="0.2">
      <c r="A46" s="28">
        <v>61</v>
      </c>
      <c r="B46" s="23">
        <v>324</v>
      </c>
      <c r="C46" s="9">
        <f>(B46/B71)*100%</f>
        <v>2.7708411726473504E-3</v>
      </c>
    </row>
    <row r="47" spans="1:3" x14ac:dyDescent="0.2">
      <c r="A47" s="28">
        <v>62</v>
      </c>
      <c r="B47" s="23">
        <v>264</v>
      </c>
      <c r="C47" s="9">
        <f>(B47/B71)*100%</f>
        <v>2.2577224369719155E-3</v>
      </c>
    </row>
    <row r="48" spans="1:3" x14ac:dyDescent="0.2">
      <c r="A48" s="28">
        <v>63</v>
      </c>
      <c r="B48" s="23">
        <v>187</v>
      </c>
      <c r="C48" s="9">
        <f>(B48/B71)*100%</f>
        <v>1.5992200595217733E-3</v>
      </c>
    </row>
    <row r="49" spans="1:3" x14ac:dyDescent="0.2">
      <c r="A49" s="28">
        <v>64</v>
      </c>
      <c r="B49" s="23">
        <v>162</v>
      </c>
      <c r="C49" s="9">
        <f>(B49/B71)*100%</f>
        <v>1.3854205863236752E-3</v>
      </c>
    </row>
    <row r="50" spans="1:3" x14ac:dyDescent="0.2">
      <c r="A50" s="28">
        <v>65</v>
      </c>
      <c r="B50" s="23">
        <v>131</v>
      </c>
      <c r="C50" s="9">
        <f>(B50/B71)*100%</f>
        <v>1.1203092395580337E-3</v>
      </c>
    </row>
    <row r="51" spans="1:3" x14ac:dyDescent="0.2">
      <c r="A51" s="28">
        <v>66</v>
      </c>
      <c r="B51" s="23">
        <v>122</v>
      </c>
      <c r="C51" s="9">
        <f>(B51/B71)*100%</f>
        <v>1.0433414292067185E-3</v>
      </c>
    </row>
    <row r="52" spans="1:3" x14ac:dyDescent="0.2">
      <c r="A52" s="28">
        <v>67</v>
      </c>
      <c r="B52" s="23">
        <v>81</v>
      </c>
      <c r="C52" s="9">
        <f>(B52/B71)*100%</f>
        <v>6.9271029316183761E-4</v>
      </c>
    </row>
    <row r="53" spans="1:3" x14ac:dyDescent="0.2">
      <c r="A53" s="28">
        <v>68</v>
      </c>
      <c r="B53" s="23">
        <v>58</v>
      </c>
      <c r="C53" s="9">
        <f>(B53/B71)*100%</f>
        <v>4.9601477781958741E-4</v>
      </c>
    </row>
    <row r="54" spans="1:3" x14ac:dyDescent="0.2">
      <c r="A54" s="28">
        <v>69</v>
      </c>
      <c r="B54" s="23">
        <v>54</v>
      </c>
      <c r="C54" s="9">
        <f>(B54/B71)*100%</f>
        <v>4.6180686210789179E-4</v>
      </c>
    </row>
    <row r="55" spans="1:3" x14ac:dyDescent="0.2">
      <c r="A55" s="28">
        <v>70</v>
      </c>
      <c r="B55" s="23">
        <v>27</v>
      </c>
      <c r="C55" s="9">
        <f>(B55/B71)*100%</f>
        <v>2.309034310539459E-4</v>
      </c>
    </row>
    <row r="56" spans="1:3" x14ac:dyDescent="0.2">
      <c r="A56" s="28">
        <v>71</v>
      </c>
      <c r="B56" s="23">
        <v>20</v>
      </c>
      <c r="C56" s="9">
        <f>(B56/B71)*100%</f>
        <v>1.7103957855847844E-4</v>
      </c>
    </row>
    <row r="57" spans="1:3" x14ac:dyDescent="0.2">
      <c r="A57" s="28">
        <v>72</v>
      </c>
      <c r="B57" s="23">
        <v>20</v>
      </c>
      <c r="C57" s="9">
        <f>(B57/B71)*100%</f>
        <v>1.7103957855847844E-4</v>
      </c>
    </row>
    <row r="58" spans="1:3" x14ac:dyDescent="0.2">
      <c r="A58" s="28">
        <v>73</v>
      </c>
      <c r="B58" s="23">
        <v>17</v>
      </c>
      <c r="C58" s="9">
        <f>(B58/B71)*100%</f>
        <v>1.4538364177470666E-4</v>
      </c>
    </row>
    <row r="59" spans="1:3" x14ac:dyDescent="0.2">
      <c r="A59" s="28">
        <v>74</v>
      </c>
      <c r="B59" s="23">
        <v>10</v>
      </c>
      <c r="C59" s="9">
        <f>(B59/B71)*100%</f>
        <v>8.5519789279239221E-5</v>
      </c>
    </row>
    <row r="60" spans="1:3" x14ac:dyDescent="0.2">
      <c r="A60" s="28">
        <v>75</v>
      </c>
      <c r="B60" s="23">
        <v>4</v>
      </c>
      <c r="C60" s="9">
        <f>(B60/B71)*100%</f>
        <v>3.4207915711695686E-5</v>
      </c>
    </row>
    <row r="61" spans="1:3" x14ac:dyDescent="0.2">
      <c r="A61" s="28">
        <v>76</v>
      </c>
      <c r="B61" s="23">
        <v>7</v>
      </c>
      <c r="C61" s="9">
        <f>(B61/B71)*100%</f>
        <v>5.9863852495467453E-5</v>
      </c>
    </row>
    <row r="62" spans="1:3" x14ac:dyDescent="0.2">
      <c r="A62" s="28">
        <v>77</v>
      </c>
      <c r="B62" s="23">
        <v>3</v>
      </c>
      <c r="C62" s="9">
        <f>(B62/B71)*100%</f>
        <v>2.5655936783771764E-5</v>
      </c>
    </row>
    <row r="63" spans="1:3" x14ac:dyDescent="0.2">
      <c r="A63" s="28">
        <v>78</v>
      </c>
      <c r="B63" s="23">
        <v>4</v>
      </c>
      <c r="C63" s="9">
        <f>(B63/B71)*100%</f>
        <v>3.4207915711695686E-5</v>
      </c>
    </row>
    <row r="64" spans="1:3" x14ac:dyDescent="0.2">
      <c r="A64" s="28">
        <v>79</v>
      </c>
      <c r="B64" s="23">
        <v>1</v>
      </c>
      <c r="C64" s="9">
        <f>(B64/B71)*100%</f>
        <v>8.5519789279239214E-6</v>
      </c>
    </row>
    <row r="65" spans="1:3" x14ac:dyDescent="0.2">
      <c r="A65" s="28">
        <v>80</v>
      </c>
      <c r="B65" s="23">
        <v>3</v>
      </c>
      <c r="C65" s="9">
        <f>(B65/B71)*100%</f>
        <v>2.5655936783771764E-5</v>
      </c>
    </row>
    <row r="66" spans="1:3" x14ac:dyDescent="0.2">
      <c r="A66" s="28">
        <v>81</v>
      </c>
      <c r="B66" s="23">
        <v>1</v>
      </c>
      <c r="C66" s="9">
        <f>(B66/B71)*100%</f>
        <v>8.5519789279239214E-6</v>
      </c>
    </row>
    <row r="67" spans="1:3" x14ac:dyDescent="0.2">
      <c r="A67" s="28">
        <v>83</v>
      </c>
      <c r="B67" s="23">
        <v>1</v>
      </c>
      <c r="C67" s="9">
        <f>(B67/B71)*100%</f>
        <v>8.5519789279239214E-6</v>
      </c>
    </row>
    <row r="68" spans="1:3" x14ac:dyDescent="0.2">
      <c r="A68" s="28">
        <v>84</v>
      </c>
      <c r="B68" s="23">
        <v>1</v>
      </c>
      <c r="C68" s="9">
        <f>(B68/B71)*100%</f>
        <v>8.5519789279239214E-6</v>
      </c>
    </row>
    <row r="69" spans="1:3" x14ac:dyDescent="0.2">
      <c r="A69" s="28">
        <v>89</v>
      </c>
      <c r="B69" s="23">
        <v>1</v>
      </c>
      <c r="C69" s="9"/>
    </row>
    <row r="70" spans="1:3" x14ac:dyDescent="0.2">
      <c r="A70" s="28">
        <v>92</v>
      </c>
      <c r="B70" s="23">
        <v>1</v>
      </c>
      <c r="C70" s="9">
        <f>(B70/B71)*100%</f>
        <v>8.5519789279239214E-6</v>
      </c>
    </row>
    <row r="71" spans="1:3" x14ac:dyDescent="0.2">
      <c r="A71" s="4" t="s">
        <v>6</v>
      </c>
      <c r="B71" s="15">
        <f>+SUM(B2:B70)</f>
        <v>116932</v>
      </c>
      <c r="C71" s="5">
        <f>SUM(C2:C70)</f>
        <v>1.0003603788536455</v>
      </c>
    </row>
  </sheetData>
  <conditionalFormatting sqref="C2:C70">
    <cfRule type="dataBar" priority="3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{67336CD2-87E8-4EAF-900C-08929E22DE43}</x14:id>
        </ext>
      </extLst>
    </cfRule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{839CE737-995F-4EF9-B5A6-DAF15697546B}</x14:id>
        </ext>
      </extLst>
    </cfRule>
  </conditionalFormatting>
  <conditionalFormatting sqref="G3:G10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{B1D9DE02-29D1-462F-A2C4-8C42271ECA3C}</x14:id>
        </ext>
      </extLst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{DE82CA0E-F885-4079-9774-8A07E04C4EE3}</x14:id>
        </ext>
      </extLst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7336CD2-87E8-4EAF-900C-08929E22DE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39CE737-995F-4EF9-B5A6-DAF1569754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C2:C70</xm:sqref>
        </x14:conditionalFormatting>
        <x14:conditionalFormatting xmlns:xm="http://schemas.microsoft.com/office/excel/2006/main">
          <x14:cfRule type="dataBar" id="{B1D9DE02-29D1-462F-A2C4-8C42271ECA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E82CA0E-F885-4079-9774-8A07E04C4E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61"/>
  <sheetViews>
    <sheetView showGridLines="0" topLeftCell="A5" zoomScaleNormal="100" workbookViewId="0">
      <selection activeCell="A37" sqref="A37"/>
    </sheetView>
  </sheetViews>
  <sheetFormatPr baseColWidth="10" defaultColWidth="10.83203125" defaultRowHeight="15" x14ac:dyDescent="0.2"/>
  <cols>
    <col min="1" max="1" width="34.83203125" style="16" bestFit="1" customWidth="1"/>
    <col min="2" max="2" width="11.83203125" style="16" bestFit="1" customWidth="1"/>
    <col min="3" max="3" width="8.6640625" style="31" bestFit="1" customWidth="1"/>
    <col min="4" max="4" width="11.5" style="16"/>
    <col min="5" max="16384" width="10.83203125" style="16"/>
  </cols>
  <sheetData>
    <row r="1" spans="1:3" x14ac:dyDescent="0.2">
      <c r="A1" s="7" t="s">
        <v>26</v>
      </c>
      <c r="B1" s="7" t="s">
        <v>1</v>
      </c>
      <c r="C1" s="7" t="s">
        <v>8</v>
      </c>
    </row>
    <row r="2" spans="1:3" ht="16" x14ac:dyDescent="0.2">
      <c r="A2" s="51" t="s">
        <v>27</v>
      </c>
      <c r="B2" s="46">
        <v>36265</v>
      </c>
      <c r="C2" s="29">
        <f t="shared" ref="C2:C34" si="0">(B2/$B$35)*100%</f>
        <v>0.310137515821161</v>
      </c>
    </row>
    <row r="3" spans="1:3" ht="16" x14ac:dyDescent="0.2">
      <c r="A3" s="51" t="s">
        <v>55</v>
      </c>
      <c r="B3" s="46">
        <v>19778</v>
      </c>
      <c r="C3" s="29">
        <f t="shared" si="0"/>
        <v>0.16914103923647933</v>
      </c>
    </row>
    <row r="4" spans="1:3" ht="16" x14ac:dyDescent="0.2">
      <c r="A4" s="51" t="s">
        <v>30</v>
      </c>
      <c r="B4" s="46">
        <v>5347</v>
      </c>
      <c r="C4" s="29">
        <f t="shared" si="0"/>
        <v>4.572743132760921E-2</v>
      </c>
    </row>
    <row r="5" spans="1:3" ht="16" x14ac:dyDescent="0.2">
      <c r="A5" s="51" t="s">
        <v>29</v>
      </c>
      <c r="B5" s="46">
        <v>5152</v>
      </c>
      <c r="C5" s="29">
        <f t="shared" si="0"/>
        <v>4.4059795436664044E-2</v>
      </c>
    </row>
    <row r="6" spans="1:3" ht="16" x14ac:dyDescent="0.2">
      <c r="A6" s="51" t="s">
        <v>28</v>
      </c>
      <c r="B6" s="46">
        <v>5138</v>
      </c>
      <c r="C6" s="29">
        <f t="shared" si="0"/>
        <v>4.394006773167311E-2</v>
      </c>
    </row>
    <row r="7" spans="1:3" ht="16" x14ac:dyDescent="0.2">
      <c r="A7" s="51" t="s">
        <v>31</v>
      </c>
      <c r="B7" s="46">
        <v>3323</v>
      </c>
      <c r="C7" s="29">
        <f t="shared" si="0"/>
        <v>2.8418225977491191E-2</v>
      </c>
    </row>
    <row r="8" spans="1:3" ht="16" x14ac:dyDescent="0.2">
      <c r="A8" s="51" t="s">
        <v>33</v>
      </c>
      <c r="B8" s="46">
        <v>2954</v>
      </c>
      <c r="C8" s="29">
        <f t="shared" si="0"/>
        <v>2.5262545753087264E-2</v>
      </c>
    </row>
    <row r="9" spans="1:3" ht="16" x14ac:dyDescent="0.2">
      <c r="A9" s="51" t="s">
        <v>38</v>
      </c>
      <c r="B9" s="46">
        <v>2736</v>
      </c>
      <c r="C9" s="29">
        <f t="shared" si="0"/>
        <v>2.339821434679985E-2</v>
      </c>
    </row>
    <row r="10" spans="1:3" ht="16" x14ac:dyDescent="0.2">
      <c r="A10" s="51" t="s">
        <v>41</v>
      </c>
      <c r="B10" s="46">
        <v>2453</v>
      </c>
      <c r="C10" s="29">
        <f t="shared" si="0"/>
        <v>2.097800431019738E-2</v>
      </c>
    </row>
    <row r="11" spans="1:3" ht="16" x14ac:dyDescent="0.2">
      <c r="A11" s="51" t="s">
        <v>243</v>
      </c>
      <c r="B11" s="46">
        <v>2440</v>
      </c>
      <c r="C11" s="29">
        <f t="shared" si="0"/>
        <v>2.086682858413437E-2</v>
      </c>
    </row>
    <row r="12" spans="1:3" ht="16" x14ac:dyDescent="0.2">
      <c r="A12" s="51" t="s">
        <v>241</v>
      </c>
      <c r="B12" s="46">
        <v>2383</v>
      </c>
      <c r="C12" s="29">
        <f t="shared" si="0"/>
        <v>2.0379365785242704E-2</v>
      </c>
    </row>
    <row r="13" spans="1:3" ht="16" x14ac:dyDescent="0.2">
      <c r="A13" s="51" t="s">
        <v>35</v>
      </c>
      <c r="B13" s="46">
        <v>2181</v>
      </c>
      <c r="C13" s="29">
        <f t="shared" si="0"/>
        <v>1.8651866041802072E-2</v>
      </c>
    </row>
    <row r="14" spans="1:3" ht="16" x14ac:dyDescent="0.2">
      <c r="A14" s="51" t="s">
        <v>32</v>
      </c>
      <c r="B14" s="46">
        <v>2146</v>
      </c>
      <c r="C14" s="29">
        <f t="shared" si="0"/>
        <v>1.8352546779324734E-2</v>
      </c>
    </row>
    <row r="15" spans="1:3" ht="16" x14ac:dyDescent="0.2">
      <c r="A15" s="51" t="s">
        <v>34</v>
      </c>
      <c r="B15" s="46">
        <v>2010</v>
      </c>
      <c r="C15" s="29">
        <f t="shared" si="0"/>
        <v>1.7189477645127082E-2</v>
      </c>
    </row>
    <row r="16" spans="1:3" ht="16" x14ac:dyDescent="0.2">
      <c r="A16" s="51" t="s">
        <v>37</v>
      </c>
      <c r="B16" s="47">
        <v>1928</v>
      </c>
      <c r="C16" s="29">
        <f t="shared" si="0"/>
        <v>1.648821537303732E-2</v>
      </c>
    </row>
    <row r="17" spans="1:3" ht="16" x14ac:dyDescent="0.2">
      <c r="A17" s="51" t="s">
        <v>40</v>
      </c>
      <c r="B17" s="46">
        <v>1768</v>
      </c>
      <c r="C17" s="29">
        <f t="shared" si="0"/>
        <v>1.5119898744569493E-2</v>
      </c>
    </row>
    <row r="18" spans="1:3" ht="16" x14ac:dyDescent="0.2">
      <c r="A18" s="52" t="s">
        <v>47</v>
      </c>
      <c r="B18" s="46">
        <v>1752</v>
      </c>
      <c r="C18" s="29">
        <f t="shared" si="0"/>
        <v>1.4983067081722711E-2</v>
      </c>
    </row>
    <row r="19" spans="1:3" ht="16" x14ac:dyDescent="0.2">
      <c r="A19" s="54" t="s">
        <v>39</v>
      </c>
      <c r="B19" s="48">
        <v>1591</v>
      </c>
      <c r="C19" s="29">
        <f t="shared" si="0"/>
        <v>1.360619847432696E-2</v>
      </c>
    </row>
    <row r="20" spans="1:3" ht="16" x14ac:dyDescent="0.2">
      <c r="A20" s="53" t="s">
        <v>43</v>
      </c>
      <c r="B20" s="46">
        <v>1537</v>
      </c>
      <c r="C20" s="29">
        <f t="shared" si="0"/>
        <v>1.3144391612219067E-2</v>
      </c>
    </row>
    <row r="21" spans="1:3" ht="16" x14ac:dyDescent="0.2">
      <c r="A21" s="51" t="s">
        <v>42</v>
      </c>
      <c r="B21" s="46">
        <v>1514</v>
      </c>
      <c r="C21" s="29">
        <f t="shared" si="0"/>
        <v>1.2947696096876817E-2</v>
      </c>
    </row>
    <row r="22" spans="1:3" ht="16" x14ac:dyDescent="0.2">
      <c r="A22" s="51" t="s">
        <v>45</v>
      </c>
      <c r="B22" s="46">
        <v>1329</v>
      </c>
      <c r="C22" s="29">
        <f t="shared" si="0"/>
        <v>1.1365579995210892E-2</v>
      </c>
    </row>
    <row r="23" spans="1:3" ht="16" x14ac:dyDescent="0.2">
      <c r="A23" s="51" t="s">
        <v>51</v>
      </c>
      <c r="B23" s="46">
        <v>1283</v>
      </c>
      <c r="C23" s="29">
        <f t="shared" si="0"/>
        <v>1.0972188964526392E-2</v>
      </c>
    </row>
    <row r="24" spans="1:3" ht="16" x14ac:dyDescent="0.2">
      <c r="A24" s="51" t="s">
        <v>46</v>
      </c>
      <c r="B24" s="46">
        <v>1242</v>
      </c>
      <c r="C24" s="29">
        <f t="shared" si="0"/>
        <v>1.0621557828481511E-2</v>
      </c>
    </row>
    <row r="25" spans="1:3" ht="16" x14ac:dyDescent="0.2">
      <c r="A25" s="51" t="s">
        <v>50</v>
      </c>
      <c r="B25" s="46">
        <v>1198</v>
      </c>
      <c r="C25" s="29">
        <f t="shared" si="0"/>
        <v>1.0245270755652859E-2</v>
      </c>
    </row>
    <row r="26" spans="1:3" ht="16" x14ac:dyDescent="0.2">
      <c r="A26" s="51" t="s">
        <v>36</v>
      </c>
      <c r="B26" s="46">
        <v>1152</v>
      </c>
      <c r="C26" s="29">
        <f t="shared" si="0"/>
        <v>9.8518797249683571E-3</v>
      </c>
    </row>
    <row r="27" spans="1:3" ht="16" x14ac:dyDescent="0.2">
      <c r="A27" s="51" t="s">
        <v>48</v>
      </c>
      <c r="B27" s="46">
        <v>1063</v>
      </c>
      <c r="C27" s="29">
        <f t="shared" si="0"/>
        <v>9.0907536003831287E-3</v>
      </c>
    </row>
    <row r="28" spans="1:3" ht="16" x14ac:dyDescent="0.2">
      <c r="A28" s="51" t="s">
        <v>44</v>
      </c>
      <c r="B28" s="46">
        <v>1056</v>
      </c>
      <c r="C28" s="29">
        <f t="shared" si="0"/>
        <v>9.0308897478876618E-3</v>
      </c>
    </row>
    <row r="29" spans="1:3" ht="16" x14ac:dyDescent="0.2">
      <c r="A29" s="51" t="s">
        <v>49</v>
      </c>
      <c r="B29" s="49">
        <v>951</v>
      </c>
      <c r="C29" s="29">
        <f t="shared" si="0"/>
        <v>8.1329319604556503E-3</v>
      </c>
    </row>
    <row r="30" spans="1:3" ht="16" x14ac:dyDescent="0.2">
      <c r="A30" s="51" t="s">
        <v>52</v>
      </c>
      <c r="B30" s="49">
        <v>765</v>
      </c>
      <c r="C30" s="29">
        <f t="shared" si="0"/>
        <v>6.5422638798618002E-3</v>
      </c>
    </row>
    <row r="31" spans="1:3" ht="16" x14ac:dyDescent="0.2">
      <c r="A31" s="51" t="s">
        <v>54</v>
      </c>
      <c r="B31" s="50">
        <v>597</v>
      </c>
      <c r="C31" s="29">
        <f t="shared" si="0"/>
        <v>5.1055314199705808E-3</v>
      </c>
    </row>
    <row r="32" spans="1:3" ht="16" x14ac:dyDescent="0.2">
      <c r="A32" s="51" t="s">
        <v>53</v>
      </c>
      <c r="B32" s="49">
        <v>550</v>
      </c>
      <c r="C32" s="29">
        <f t="shared" si="0"/>
        <v>4.703588410358157E-3</v>
      </c>
    </row>
    <row r="33" spans="1:3" ht="16" x14ac:dyDescent="0.2">
      <c r="A33" s="51" t="s">
        <v>242</v>
      </c>
      <c r="B33" s="49">
        <v>527</v>
      </c>
      <c r="C33" s="29">
        <f t="shared" si="0"/>
        <v>4.5068928950159071E-3</v>
      </c>
    </row>
    <row r="34" spans="1:3" ht="16" x14ac:dyDescent="0.2">
      <c r="A34" s="51" t="s">
        <v>244</v>
      </c>
      <c r="B34" s="44">
        <v>823</v>
      </c>
      <c r="C34" s="29">
        <f t="shared" si="0"/>
        <v>7.0382786576813879E-3</v>
      </c>
    </row>
    <row r="35" spans="1:3" x14ac:dyDescent="0.2">
      <c r="A35" s="38" t="s">
        <v>6</v>
      </c>
      <c r="B35" s="13">
        <f>SUM(B2:B34)</f>
        <v>116932</v>
      </c>
      <c r="C35" s="6">
        <f>SUM(C2:C34)</f>
        <v>1.0000000000000002</v>
      </c>
    </row>
    <row r="36" spans="1:3" x14ac:dyDescent="0.2">
      <c r="A36" s="30"/>
    </row>
    <row r="37" spans="1:3" x14ac:dyDescent="0.2">
      <c r="A37" s="1" t="s">
        <v>246</v>
      </c>
    </row>
    <row r="39" spans="1:3" x14ac:dyDescent="0.2">
      <c r="A39" s="30"/>
    </row>
    <row r="40" spans="1:3" x14ac:dyDescent="0.2">
      <c r="A40" s="30"/>
    </row>
    <row r="41" spans="1:3" x14ac:dyDescent="0.2">
      <c r="A41" s="30"/>
    </row>
    <row r="42" spans="1:3" x14ac:dyDescent="0.2">
      <c r="A42" s="30"/>
    </row>
    <row r="43" spans="1:3" x14ac:dyDescent="0.2">
      <c r="A43" s="30"/>
    </row>
    <row r="44" spans="1:3" x14ac:dyDescent="0.2">
      <c r="A44" s="30"/>
    </row>
    <row r="45" spans="1:3" x14ac:dyDescent="0.2">
      <c r="A45" s="30"/>
    </row>
    <row r="46" spans="1:3" x14ac:dyDescent="0.2">
      <c r="A46" s="30"/>
    </row>
    <row r="47" spans="1:3" x14ac:dyDescent="0.2">
      <c r="A47" s="30"/>
    </row>
    <row r="48" spans="1:3" x14ac:dyDescent="0.2">
      <c r="A48" s="30"/>
    </row>
    <row r="49" spans="1:1" x14ac:dyDescent="0.2">
      <c r="A49" s="30"/>
    </row>
    <row r="50" spans="1:1" x14ac:dyDescent="0.2">
      <c r="A50" s="30"/>
    </row>
    <row r="51" spans="1:1" x14ac:dyDescent="0.2">
      <c r="A51" s="30"/>
    </row>
    <row r="52" spans="1:1" x14ac:dyDescent="0.2">
      <c r="A52" s="30"/>
    </row>
    <row r="53" spans="1:1" x14ac:dyDescent="0.2">
      <c r="A53" s="30"/>
    </row>
    <row r="54" spans="1:1" x14ac:dyDescent="0.2">
      <c r="A54" s="30"/>
    </row>
    <row r="55" spans="1:1" x14ac:dyDescent="0.2">
      <c r="A55" s="30"/>
    </row>
    <row r="56" spans="1:1" x14ac:dyDescent="0.2">
      <c r="A56" s="30"/>
    </row>
    <row r="57" spans="1:1" x14ac:dyDescent="0.2">
      <c r="A57" s="30"/>
    </row>
    <row r="58" spans="1:1" x14ac:dyDescent="0.2">
      <c r="A58" s="30"/>
    </row>
    <row r="59" spans="1:1" x14ac:dyDescent="0.2">
      <c r="A59" s="30"/>
    </row>
    <row r="60" spans="1:1" x14ac:dyDescent="0.2">
      <c r="A60" s="30"/>
    </row>
    <row r="61" spans="1:1" x14ac:dyDescent="0.2">
      <c r="A61" s="30"/>
    </row>
  </sheetData>
  <conditionalFormatting sqref="C2:C34">
    <cfRule type="dataBar" priority="2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{07DEE7BA-9A3B-4D4E-B72A-E1DBE202CDB8}</x14:id>
        </ext>
      </extLst>
    </cfRule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{1037A9E9-CD14-42BD-BFE1-B10142572B0C}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DEE7BA-9A3B-4D4E-B72A-E1DBE202CD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037A9E9-CD14-42BD-BFE1-B10142572B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C2:C34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J43"/>
  <sheetViews>
    <sheetView showGridLines="0" zoomScaleNormal="100" workbookViewId="0">
      <selection activeCell="D4" sqref="D4"/>
    </sheetView>
  </sheetViews>
  <sheetFormatPr baseColWidth="10" defaultColWidth="10.83203125" defaultRowHeight="15" x14ac:dyDescent="0.2"/>
  <cols>
    <col min="1" max="1" width="10.83203125" style="16"/>
    <col min="2" max="2" width="27.33203125" style="16" bestFit="1" customWidth="1"/>
    <col min="3" max="3" width="11" style="3" bestFit="1" customWidth="1"/>
    <col min="4" max="16384" width="10.83203125" style="16"/>
  </cols>
  <sheetData>
    <row r="1" spans="1:10" x14ac:dyDescent="0.2">
      <c r="A1" s="71" t="s">
        <v>56</v>
      </c>
      <c r="B1" s="71"/>
      <c r="C1" s="71"/>
    </row>
    <row r="2" spans="1:10" x14ac:dyDescent="0.2">
      <c r="A2" s="71"/>
      <c r="B2" s="71"/>
      <c r="C2" s="71"/>
    </row>
    <row r="3" spans="1:10" x14ac:dyDescent="0.2">
      <c r="A3" s="7" t="s">
        <v>57</v>
      </c>
      <c r="B3" s="7" t="s">
        <v>58</v>
      </c>
      <c r="C3" s="7" t="s">
        <v>1</v>
      </c>
      <c r="D3" s="7" t="s">
        <v>8</v>
      </c>
      <c r="E3" s="32"/>
    </row>
    <row r="4" spans="1:10" x14ac:dyDescent="0.2">
      <c r="A4" s="41">
        <v>1</v>
      </c>
      <c r="B4" s="11" t="s">
        <v>59</v>
      </c>
      <c r="C4" s="42">
        <v>172</v>
      </c>
      <c r="D4" s="9">
        <f>(C4/$C$42)*100%</f>
        <v>0.30228471001757468</v>
      </c>
      <c r="E4"/>
      <c r="F4"/>
      <c r="G4"/>
      <c r="H4"/>
      <c r="I4"/>
      <c r="J4"/>
    </row>
    <row r="5" spans="1:10" x14ac:dyDescent="0.2">
      <c r="A5" s="41">
        <v>2</v>
      </c>
      <c r="B5" s="11" t="s">
        <v>60</v>
      </c>
      <c r="C5" s="43">
        <v>124</v>
      </c>
      <c r="D5" s="9">
        <f t="shared" ref="D5:D41" si="0">(C5/$C$42)*100%</f>
        <v>0.2179261862917399</v>
      </c>
      <c r="E5"/>
      <c r="F5"/>
      <c r="G5"/>
      <c r="H5"/>
      <c r="I5"/>
      <c r="J5"/>
    </row>
    <row r="6" spans="1:10" x14ac:dyDescent="0.2">
      <c r="A6" s="41">
        <v>3</v>
      </c>
      <c r="B6" s="11" t="s">
        <v>62</v>
      </c>
      <c r="C6" s="43">
        <v>44</v>
      </c>
      <c r="D6" s="9">
        <f t="shared" si="0"/>
        <v>7.7328646748681895E-2</v>
      </c>
      <c r="E6"/>
      <c r="F6"/>
      <c r="G6"/>
      <c r="H6"/>
      <c r="I6"/>
      <c r="J6"/>
    </row>
    <row r="7" spans="1:10" x14ac:dyDescent="0.2">
      <c r="A7" s="41">
        <v>4</v>
      </c>
      <c r="B7" s="11" t="s">
        <v>64</v>
      </c>
      <c r="C7" s="43">
        <v>33</v>
      </c>
      <c r="D7" s="9">
        <f t="shared" si="0"/>
        <v>5.7996485061511421E-2</v>
      </c>
      <c r="E7"/>
      <c r="F7"/>
      <c r="G7"/>
      <c r="H7"/>
      <c r="I7"/>
      <c r="J7"/>
    </row>
    <row r="8" spans="1:10" x14ac:dyDescent="0.2">
      <c r="A8" s="41">
        <v>5</v>
      </c>
      <c r="B8" s="11" t="s">
        <v>66</v>
      </c>
      <c r="C8" s="43">
        <v>33</v>
      </c>
      <c r="D8" s="9">
        <f t="shared" si="0"/>
        <v>5.7996485061511421E-2</v>
      </c>
      <c r="E8"/>
      <c r="F8"/>
      <c r="G8"/>
      <c r="H8"/>
      <c r="I8"/>
      <c r="J8"/>
    </row>
    <row r="9" spans="1:10" x14ac:dyDescent="0.2">
      <c r="A9" s="41">
        <v>6</v>
      </c>
      <c r="B9" s="11" t="s">
        <v>69</v>
      </c>
      <c r="C9" s="43">
        <v>21</v>
      </c>
      <c r="D9" s="9">
        <f t="shared" si="0"/>
        <v>3.6906854130052721E-2</v>
      </c>
      <c r="E9"/>
      <c r="F9"/>
      <c r="G9"/>
      <c r="H9"/>
      <c r="I9"/>
      <c r="J9"/>
    </row>
    <row r="10" spans="1:10" x14ac:dyDescent="0.2">
      <c r="A10" s="41">
        <v>7</v>
      </c>
      <c r="B10" s="11" t="s">
        <v>67</v>
      </c>
      <c r="C10" s="43">
        <v>15</v>
      </c>
      <c r="D10" s="9">
        <f t="shared" si="0"/>
        <v>2.6362038664323375E-2</v>
      </c>
      <c r="E10"/>
      <c r="F10"/>
      <c r="G10"/>
      <c r="H10"/>
      <c r="I10"/>
      <c r="J10"/>
    </row>
    <row r="11" spans="1:10" x14ac:dyDescent="0.2">
      <c r="A11" s="41">
        <v>8</v>
      </c>
      <c r="B11" s="11" t="s">
        <v>68</v>
      </c>
      <c r="C11" s="43">
        <v>15</v>
      </c>
      <c r="D11" s="9">
        <f t="shared" si="0"/>
        <v>2.6362038664323375E-2</v>
      </c>
      <c r="E11"/>
      <c r="F11"/>
      <c r="G11"/>
      <c r="H11"/>
      <c r="I11"/>
      <c r="J11"/>
    </row>
    <row r="12" spans="1:10" x14ac:dyDescent="0.2">
      <c r="A12" s="41">
        <v>9</v>
      </c>
      <c r="B12" s="11" t="s">
        <v>70</v>
      </c>
      <c r="C12" s="43">
        <v>12</v>
      </c>
      <c r="D12" s="9">
        <f t="shared" si="0"/>
        <v>2.10896309314587E-2</v>
      </c>
      <c r="E12"/>
      <c r="F12"/>
      <c r="G12"/>
      <c r="H12"/>
      <c r="I12"/>
      <c r="J12"/>
    </row>
    <row r="13" spans="1:10" x14ac:dyDescent="0.2">
      <c r="A13" s="41">
        <v>10</v>
      </c>
      <c r="B13" s="11" t="s">
        <v>73</v>
      </c>
      <c r="C13" s="43">
        <v>10</v>
      </c>
      <c r="D13" s="9">
        <f t="shared" si="0"/>
        <v>1.7574692442882251E-2</v>
      </c>
      <c r="E13"/>
      <c r="F13"/>
      <c r="G13"/>
      <c r="H13"/>
      <c r="I13"/>
      <c r="J13"/>
    </row>
    <row r="14" spans="1:10" x14ac:dyDescent="0.2">
      <c r="A14" s="41">
        <v>11</v>
      </c>
      <c r="B14" s="11" t="s">
        <v>71</v>
      </c>
      <c r="C14" s="43">
        <v>9</v>
      </c>
      <c r="D14" s="9">
        <f t="shared" si="0"/>
        <v>1.5817223198594025E-2</v>
      </c>
      <c r="E14"/>
      <c r="F14"/>
      <c r="G14"/>
      <c r="H14"/>
      <c r="I14"/>
      <c r="J14"/>
    </row>
    <row r="15" spans="1:10" x14ac:dyDescent="0.2">
      <c r="A15" s="41">
        <v>12</v>
      </c>
      <c r="B15" s="11" t="s">
        <v>78</v>
      </c>
      <c r="C15" s="43">
        <v>9</v>
      </c>
      <c r="D15" s="9">
        <f t="shared" si="0"/>
        <v>1.5817223198594025E-2</v>
      </c>
      <c r="E15"/>
      <c r="F15"/>
      <c r="G15"/>
      <c r="H15"/>
      <c r="I15"/>
      <c r="J15"/>
    </row>
    <row r="16" spans="1:10" x14ac:dyDescent="0.2">
      <c r="A16" s="41">
        <v>13</v>
      </c>
      <c r="B16" s="11" t="s">
        <v>89</v>
      </c>
      <c r="C16" s="43">
        <v>7</v>
      </c>
      <c r="D16" s="9">
        <f t="shared" si="0"/>
        <v>1.2302284710017574E-2</v>
      </c>
      <c r="E16"/>
      <c r="F16"/>
      <c r="G16"/>
      <c r="H16"/>
      <c r="I16"/>
      <c r="J16"/>
    </row>
    <row r="17" spans="1:10" x14ac:dyDescent="0.2">
      <c r="A17" s="41">
        <v>14</v>
      </c>
      <c r="B17" s="11" t="s">
        <v>74</v>
      </c>
      <c r="C17" s="43">
        <v>6</v>
      </c>
      <c r="D17" s="9">
        <f t="shared" si="0"/>
        <v>1.054481546572935E-2</v>
      </c>
      <c r="E17"/>
      <c r="F17"/>
      <c r="G17"/>
      <c r="H17"/>
      <c r="I17"/>
      <c r="J17"/>
    </row>
    <row r="18" spans="1:10" x14ac:dyDescent="0.2">
      <c r="A18" s="41">
        <v>15</v>
      </c>
      <c r="B18" s="11" t="s">
        <v>88</v>
      </c>
      <c r="C18" s="43">
        <v>6</v>
      </c>
      <c r="D18" s="9">
        <f t="shared" si="0"/>
        <v>1.054481546572935E-2</v>
      </c>
      <c r="E18"/>
      <c r="F18"/>
      <c r="G18"/>
      <c r="H18"/>
      <c r="I18"/>
      <c r="J18"/>
    </row>
    <row r="19" spans="1:10" x14ac:dyDescent="0.2">
      <c r="A19" s="41">
        <v>16</v>
      </c>
      <c r="B19" s="11" t="s">
        <v>72</v>
      </c>
      <c r="C19" s="43">
        <v>5</v>
      </c>
      <c r="D19" s="9">
        <f t="shared" si="0"/>
        <v>8.7873462214411256E-3</v>
      </c>
      <c r="E19"/>
      <c r="F19"/>
      <c r="G19"/>
      <c r="H19"/>
      <c r="I19"/>
      <c r="J19"/>
    </row>
    <row r="20" spans="1:10" x14ac:dyDescent="0.2">
      <c r="A20" s="41">
        <v>17</v>
      </c>
      <c r="B20" s="11" t="s">
        <v>76</v>
      </c>
      <c r="C20" s="43">
        <v>5</v>
      </c>
      <c r="D20" s="9">
        <f t="shared" si="0"/>
        <v>8.7873462214411256E-3</v>
      </c>
      <c r="E20"/>
      <c r="F20"/>
      <c r="G20"/>
      <c r="H20"/>
      <c r="I20"/>
      <c r="J20"/>
    </row>
    <row r="21" spans="1:10" x14ac:dyDescent="0.2">
      <c r="A21" s="41">
        <v>18</v>
      </c>
      <c r="B21" s="11" t="s">
        <v>79</v>
      </c>
      <c r="C21" s="43">
        <v>5</v>
      </c>
      <c r="D21" s="9">
        <f t="shared" si="0"/>
        <v>8.7873462214411256E-3</v>
      </c>
      <c r="E21"/>
      <c r="F21"/>
      <c r="G21"/>
      <c r="H21"/>
      <c r="I21"/>
      <c r="J21"/>
    </row>
    <row r="22" spans="1:10" x14ac:dyDescent="0.2">
      <c r="A22" s="41">
        <v>19</v>
      </c>
      <c r="B22" s="11" t="s">
        <v>86</v>
      </c>
      <c r="C22" s="43">
        <v>5</v>
      </c>
      <c r="D22" s="9">
        <f t="shared" si="0"/>
        <v>8.7873462214411256E-3</v>
      </c>
      <c r="E22"/>
      <c r="F22"/>
      <c r="G22"/>
      <c r="H22"/>
      <c r="I22"/>
      <c r="J22"/>
    </row>
    <row r="23" spans="1:10" x14ac:dyDescent="0.2">
      <c r="A23" s="41">
        <v>20</v>
      </c>
      <c r="B23" s="12" t="s">
        <v>61</v>
      </c>
      <c r="C23" s="43">
        <v>3</v>
      </c>
      <c r="D23" s="9">
        <f t="shared" si="0"/>
        <v>5.272407732864675E-3</v>
      </c>
      <c r="E23"/>
      <c r="F23"/>
      <c r="G23"/>
      <c r="H23"/>
      <c r="I23"/>
      <c r="J23"/>
    </row>
    <row r="24" spans="1:10" x14ac:dyDescent="0.2">
      <c r="A24" s="41">
        <v>21</v>
      </c>
      <c r="B24" s="11" t="s">
        <v>82</v>
      </c>
      <c r="C24" s="43">
        <v>3</v>
      </c>
      <c r="D24" s="9">
        <f t="shared" si="0"/>
        <v>5.272407732864675E-3</v>
      </c>
      <c r="E24"/>
      <c r="F24"/>
      <c r="G24"/>
      <c r="H24"/>
      <c r="I24"/>
      <c r="J24"/>
    </row>
    <row r="25" spans="1:10" x14ac:dyDescent="0.2">
      <c r="A25" s="41">
        <v>22</v>
      </c>
      <c r="B25" s="11" t="s">
        <v>83</v>
      </c>
      <c r="C25" s="43">
        <v>3</v>
      </c>
      <c r="D25" s="9">
        <f t="shared" si="0"/>
        <v>5.272407732864675E-3</v>
      </c>
      <c r="E25"/>
      <c r="F25"/>
      <c r="G25"/>
      <c r="H25"/>
      <c r="I25"/>
      <c r="J25"/>
    </row>
    <row r="26" spans="1:10" x14ac:dyDescent="0.2">
      <c r="A26" s="41">
        <v>23</v>
      </c>
      <c r="B26" s="11" t="s">
        <v>94</v>
      </c>
      <c r="C26" s="43">
        <v>3</v>
      </c>
      <c r="D26" s="9">
        <f t="shared" si="0"/>
        <v>5.272407732864675E-3</v>
      </c>
      <c r="E26"/>
      <c r="F26"/>
      <c r="G26"/>
      <c r="H26"/>
      <c r="I26"/>
      <c r="J26"/>
    </row>
    <row r="27" spans="1:10" x14ac:dyDescent="0.2">
      <c r="A27" s="41">
        <v>24</v>
      </c>
      <c r="B27" s="11" t="s">
        <v>96</v>
      </c>
      <c r="C27" s="43">
        <v>3</v>
      </c>
      <c r="D27" s="9">
        <f t="shared" si="0"/>
        <v>5.272407732864675E-3</v>
      </c>
      <c r="E27"/>
      <c r="F27"/>
      <c r="G27"/>
      <c r="H27"/>
      <c r="I27"/>
      <c r="J27"/>
    </row>
    <row r="28" spans="1:10" x14ac:dyDescent="0.2">
      <c r="A28" s="41">
        <v>25</v>
      </c>
      <c r="B28" s="12" t="s">
        <v>65</v>
      </c>
      <c r="C28" s="43">
        <v>2</v>
      </c>
      <c r="D28" s="9">
        <f t="shared" si="0"/>
        <v>3.5149384885764497E-3</v>
      </c>
      <c r="E28"/>
      <c r="F28"/>
      <c r="G28"/>
      <c r="H28"/>
      <c r="I28"/>
      <c r="J28"/>
    </row>
    <row r="29" spans="1:10" x14ac:dyDescent="0.2">
      <c r="A29" s="41">
        <v>26</v>
      </c>
      <c r="B29" s="11" t="s">
        <v>75</v>
      </c>
      <c r="C29" s="43">
        <v>2</v>
      </c>
      <c r="D29" s="9">
        <f t="shared" si="0"/>
        <v>3.5149384885764497E-3</v>
      </c>
      <c r="E29"/>
      <c r="F29"/>
      <c r="G29"/>
      <c r="H29"/>
      <c r="I29"/>
      <c r="J29"/>
    </row>
    <row r="30" spans="1:10" x14ac:dyDescent="0.2">
      <c r="A30" s="41">
        <v>27</v>
      </c>
      <c r="B30" s="11" t="s">
        <v>77</v>
      </c>
      <c r="C30" s="43">
        <v>2</v>
      </c>
      <c r="D30" s="9">
        <f t="shared" si="0"/>
        <v>3.5149384885764497E-3</v>
      </c>
      <c r="E30"/>
      <c r="F30"/>
      <c r="G30"/>
      <c r="H30"/>
      <c r="I30"/>
      <c r="J30"/>
    </row>
    <row r="31" spans="1:10" x14ac:dyDescent="0.2">
      <c r="A31" s="41">
        <v>28</v>
      </c>
      <c r="B31" s="11" t="s">
        <v>84</v>
      </c>
      <c r="C31" s="43">
        <v>2</v>
      </c>
      <c r="D31" s="9">
        <f t="shared" si="0"/>
        <v>3.5149384885764497E-3</v>
      </c>
      <c r="E31"/>
      <c r="F31"/>
      <c r="G31"/>
      <c r="H31"/>
      <c r="I31"/>
      <c r="J31"/>
    </row>
    <row r="32" spans="1:10" x14ac:dyDescent="0.2">
      <c r="A32" s="41">
        <v>29</v>
      </c>
      <c r="B32" s="12" t="s">
        <v>63</v>
      </c>
      <c r="C32" s="43">
        <v>1</v>
      </c>
      <c r="D32" s="9">
        <f t="shared" si="0"/>
        <v>1.7574692442882249E-3</v>
      </c>
      <c r="E32"/>
      <c r="F32"/>
      <c r="G32"/>
      <c r="H32"/>
      <c r="I32"/>
      <c r="J32"/>
    </row>
    <row r="33" spans="1:10" x14ac:dyDescent="0.2">
      <c r="A33" s="41">
        <v>30</v>
      </c>
      <c r="B33" s="11" t="s">
        <v>80</v>
      </c>
      <c r="C33" s="43">
        <v>1</v>
      </c>
      <c r="D33" s="9">
        <f t="shared" si="0"/>
        <v>1.7574692442882249E-3</v>
      </c>
      <c r="E33"/>
      <c r="F33"/>
      <c r="G33"/>
      <c r="H33"/>
      <c r="I33"/>
      <c r="J33"/>
    </row>
    <row r="34" spans="1:10" x14ac:dyDescent="0.2">
      <c r="A34" s="41">
        <v>31</v>
      </c>
      <c r="B34" s="11" t="s">
        <v>81</v>
      </c>
      <c r="C34" s="43">
        <v>1</v>
      </c>
      <c r="D34" s="9">
        <f t="shared" si="0"/>
        <v>1.7574692442882249E-3</v>
      </c>
      <c r="E34"/>
      <c r="F34"/>
      <c r="G34"/>
      <c r="H34"/>
      <c r="I34"/>
      <c r="J34"/>
    </row>
    <row r="35" spans="1:10" x14ac:dyDescent="0.2">
      <c r="A35" s="41">
        <v>32</v>
      </c>
      <c r="B35" s="11" t="s">
        <v>85</v>
      </c>
      <c r="C35" s="43">
        <v>1</v>
      </c>
      <c r="D35" s="9">
        <f t="shared" si="0"/>
        <v>1.7574692442882249E-3</v>
      </c>
      <c r="E35"/>
      <c r="F35"/>
      <c r="G35"/>
      <c r="H35"/>
      <c r="I35"/>
      <c r="J35"/>
    </row>
    <row r="36" spans="1:10" x14ac:dyDescent="0.2">
      <c r="A36" s="41">
        <v>33</v>
      </c>
      <c r="B36" s="11" t="s">
        <v>87</v>
      </c>
      <c r="C36" s="43">
        <v>1</v>
      </c>
      <c r="D36" s="9">
        <f t="shared" si="0"/>
        <v>1.7574692442882249E-3</v>
      </c>
      <c r="E36"/>
      <c r="F36"/>
      <c r="G36"/>
      <c r="H36"/>
      <c r="I36"/>
      <c r="J36"/>
    </row>
    <row r="37" spans="1:10" x14ac:dyDescent="0.2">
      <c r="A37" s="41">
        <v>34</v>
      </c>
      <c r="B37" s="11" t="s">
        <v>93</v>
      </c>
      <c r="C37" s="43">
        <v>1</v>
      </c>
      <c r="D37" s="9">
        <f t="shared" si="0"/>
        <v>1.7574692442882249E-3</v>
      </c>
      <c r="E37"/>
      <c r="F37"/>
      <c r="G37"/>
      <c r="H37"/>
      <c r="I37"/>
      <c r="J37"/>
    </row>
    <row r="38" spans="1:10" x14ac:dyDescent="0.2">
      <c r="A38" s="41">
        <v>35</v>
      </c>
      <c r="B38" s="11" t="s">
        <v>90</v>
      </c>
      <c r="C38" s="43">
        <v>1</v>
      </c>
      <c r="D38" s="9">
        <f t="shared" si="0"/>
        <v>1.7574692442882249E-3</v>
      </c>
      <c r="E38"/>
      <c r="F38"/>
      <c r="G38"/>
      <c r="H38"/>
      <c r="I38"/>
      <c r="J38"/>
    </row>
    <row r="39" spans="1:10" x14ac:dyDescent="0.2">
      <c r="A39" s="41">
        <v>36</v>
      </c>
      <c r="B39" s="12" t="s">
        <v>95</v>
      </c>
      <c r="C39" s="43">
        <v>1</v>
      </c>
      <c r="D39" s="9">
        <f t="shared" si="0"/>
        <v>1.7574692442882249E-3</v>
      </c>
      <c r="E39"/>
      <c r="F39"/>
      <c r="G39"/>
      <c r="H39"/>
      <c r="I39"/>
      <c r="J39"/>
    </row>
    <row r="40" spans="1:10" x14ac:dyDescent="0.2">
      <c r="A40" s="41">
        <v>37</v>
      </c>
      <c r="B40" s="11" t="s">
        <v>91</v>
      </c>
      <c r="C40" s="43">
        <v>1</v>
      </c>
      <c r="D40" s="9">
        <f t="shared" si="0"/>
        <v>1.7574692442882249E-3</v>
      </c>
      <c r="E40"/>
      <c r="F40"/>
      <c r="G40"/>
      <c r="H40"/>
      <c r="I40"/>
      <c r="J40"/>
    </row>
    <row r="41" spans="1:10" x14ac:dyDescent="0.2">
      <c r="A41" s="41">
        <v>38</v>
      </c>
      <c r="B41" s="11" t="s">
        <v>92</v>
      </c>
      <c r="C41" s="43">
        <v>1</v>
      </c>
      <c r="D41" s="9">
        <f t="shared" si="0"/>
        <v>1.7574692442882249E-3</v>
      </c>
      <c r="E41"/>
      <c r="F41"/>
      <c r="G41"/>
      <c r="H41"/>
      <c r="I41"/>
      <c r="J41"/>
    </row>
    <row r="42" spans="1:10" x14ac:dyDescent="0.2">
      <c r="A42" s="70" t="s">
        <v>97</v>
      </c>
      <c r="B42" s="70"/>
      <c r="C42" s="38">
        <f>SUM(C4:C41)</f>
        <v>569</v>
      </c>
      <c r="D42" s="6">
        <f>SUM(D4:D41)</f>
        <v>0.99999999999999989</v>
      </c>
      <c r="E42"/>
      <c r="F42"/>
      <c r="G42"/>
      <c r="H42"/>
      <c r="I42"/>
      <c r="J42"/>
    </row>
    <row r="43" spans="1:10" x14ac:dyDescent="0.2">
      <c r="A43" s="1" t="s">
        <v>246</v>
      </c>
    </row>
  </sheetData>
  <sortState xmlns:xlrd2="http://schemas.microsoft.com/office/spreadsheetml/2017/richdata2" ref="I4:J41">
    <sortCondition descending="1" ref="J4:J41"/>
  </sortState>
  <mergeCells count="2">
    <mergeCell ref="A42:B42"/>
    <mergeCell ref="A1:C2"/>
  </mergeCells>
  <conditionalFormatting sqref="D4:D41">
    <cfRule type="dataBar" priority="14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{A720FAD9-21D2-4A4F-9251-92762DC9628B}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20FAD9-21D2-4A4F-9251-92762DC962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D4:D41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7E1F7-AEEB-42F7-9A06-E9D061CA113A}">
  <dimension ref="A1:G77"/>
  <sheetViews>
    <sheetView showGridLines="0" zoomScaleNormal="100" workbookViewId="0">
      <selection activeCell="G2" sqref="G2"/>
    </sheetView>
  </sheetViews>
  <sheetFormatPr baseColWidth="10" defaultColWidth="10.83203125" defaultRowHeight="15" x14ac:dyDescent="0.2"/>
  <cols>
    <col min="1" max="1" width="10.83203125" style="3"/>
    <col min="2" max="2" width="22.33203125" style="16" customWidth="1"/>
    <col min="3" max="4" width="15.6640625" style="16" customWidth="1"/>
    <col min="5" max="6" width="9.1640625" style="16" bestFit="1" customWidth="1"/>
    <col min="7" max="7" width="28.83203125" style="16" customWidth="1"/>
    <col min="8" max="16384" width="10.83203125" style="16"/>
  </cols>
  <sheetData>
    <row r="1" spans="1:7" x14ac:dyDescent="0.2">
      <c r="A1" s="55" t="s">
        <v>57</v>
      </c>
      <c r="B1" s="55" t="s">
        <v>98</v>
      </c>
      <c r="C1" s="55" t="s">
        <v>1</v>
      </c>
      <c r="D1" s="21" t="s">
        <v>8</v>
      </c>
      <c r="G1" s="32"/>
    </row>
    <row r="2" spans="1:7" x14ac:dyDescent="0.2">
      <c r="A2" s="41">
        <v>1</v>
      </c>
      <c r="B2" s="56" t="s">
        <v>99</v>
      </c>
      <c r="C2" s="57">
        <v>426</v>
      </c>
      <c r="D2" s="20">
        <f>(C2/C75)*100%</f>
        <v>0.51761846901579589</v>
      </c>
    </row>
    <row r="3" spans="1:7" x14ac:dyDescent="0.2">
      <c r="A3" s="41">
        <v>2</v>
      </c>
      <c r="B3" s="56" t="s">
        <v>100</v>
      </c>
      <c r="C3" s="57">
        <v>48</v>
      </c>
      <c r="D3" s="9">
        <f>(C3/56258)*100%</f>
        <v>8.5321198762842619E-4</v>
      </c>
    </row>
    <row r="4" spans="1:7" x14ac:dyDescent="0.2">
      <c r="A4" s="41">
        <v>3</v>
      </c>
      <c r="B4" s="56" t="s">
        <v>102</v>
      </c>
      <c r="C4" s="57">
        <v>31</v>
      </c>
      <c r="D4" s="9">
        <f>(C4/C75)*100%</f>
        <v>3.7667071688942892E-2</v>
      </c>
    </row>
    <row r="5" spans="1:7" x14ac:dyDescent="0.2">
      <c r="A5" s="41">
        <v>4</v>
      </c>
      <c r="B5" s="56" t="s">
        <v>103</v>
      </c>
      <c r="C5" s="57">
        <v>21</v>
      </c>
      <c r="D5" s="9">
        <f>(C5/C75)*100%</f>
        <v>2.551640340218712E-2</v>
      </c>
    </row>
    <row r="6" spans="1:7" x14ac:dyDescent="0.2">
      <c r="A6" s="41">
        <v>5</v>
      </c>
      <c r="B6" s="56" t="s">
        <v>104</v>
      </c>
      <c r="C6" s="57">
        <v>19</v>
      </c>
      <c r="D6" s="9">
        <f>(C6/C75)*100%</f>
        <v>2.3086269744835967E-2</v>
      </c>
    </row>
    <row r="7" spans="1:7" x14ac:dyDescent="0.2">
      <c r="A7" s="41">
        <v>6</v>
      </c>
      <c r="B7" s="56" t="s">
        <v>101</v>
      </c>
      <c r="C7" s="57">
        <v>17</v>
      </c>
      <c r="D7" s="9">
        <f>(C7/C75)*100%</f>
        <v>2.0656136087484813E-2</v>
      </c>
    </row>
    <row r="8" spans="1:7" x14ac:dyDescent="0.2">
      <c r="A8" s="41">
        <v>7</v>
      </c>
      <c r="B8" s="56" t="s">
        <v>107</v>
      </c>
      <c r="C8" s="57">
        <v>13</v>
      </c>
      <c r="D8" s="9">
        <f>(C8/C75)*100%</f>
        <v>1.5795868772782502E-2</v>
      </c>
    </row>
    <row r="9" spans="1:7" x14ac:dyDescent="0.2">
      <c r="A9" s="41">
        <v>8</v>
      </c>
      <c r="B9" s="56" t="s">
        <v>109</v>
      </c>
      <c r="C9" s="57">
        <v>13</v>
      </c>
      <c r="D9" s="9">
        <f>(C9/C75)*100%</f>
        <v>1.5795868772782502E-2</v>
      </c>
    </row>
    <row r="10" spans="1:7" x14ac:dyDescent="0.2">
      <c r="A10" s="41">
        <v>9</v>
      </c>
      <c r="B10" s="56" t="s">
        <v>110</v>
      </c>
      <c r="C10" s="57">
        <v>12</v>
      </c>
      <c r="D10" s="9">
        <f>(C10/C75)*100%</f>
        <v>1.4580801944106925E-2</v>
      </c>
    </row>
    <row r="11" spans="1:7" x14ac:dyDescent="0.2">
      <c r="A11" s="41">
        <v>10</v>
      </c>
      <c r="B11" s="56" t="s">
        <v>112</v>
      </c>
      <c r="C11" s="57">
        <v>12</v>
      </c>
      <c r="D11" s="9">
        <f>(C11/C75)*100%</f>
        <v>1.4580801944106925E-2</v>
      </c>
    </row>
    <row r="12" spans="1:7" x14ac:dyDescent="0.2">
      <c r="A12" s="41">
        <v>11</v>
      </c>
      <c r="B12" s="56" t="s">
        <v>105</v>
      </c>
      <c r="C12" s="57">
        <v>10</v>
      </c>
      <c r="D12" s="9">
        <f>(C12/C75)*100%</f>
        <v>1.2150668286755772E-2</v>
      </c>
    </row>
    <row r="13" spans="1:7" x14ac:dyDescent="0.2">
      <c r="A13" s="41">
        <v>12</v>
      </c>
      <c r="B13" s="56" t="s">
        <v>114</v>
      </c>
      <c r="C13" s="57">
        <v>9</v>
      </c>
      <c r="D13" s="9">
        <f>(C13/C75)*100%</f>
        <v>1.0935601458080195E-2</v>
      </c>
    </row>
    <row r="14" spans="1:7" x14ac:dyDescent="0.2">
      <c r="A14" s="41">
        <v>13</v>
      </c>
      <c r="B14" s="56" t="s">
        <v>111</v>
      </c>
      <c r="C14" s="57">
        <v>9</v>
      </c>
      <c r="D14" s="9">
        <f>(C14/C75)*100%</f>
        <v>1.0935601458080195E-2</v>
      </c>
    </row>
    <row r="15" spans="1:7" x14ac:dyDescent="0.2">
      <c r="A15" s="41">
        <v>14</v>
      </c>
      <c r="B15" s="56" t="s">
        <v>116</v>
      </c>
      <c r="C15" s="57">
        <v>9</v>
      </c>
      <c r="D15" s="9">
        <f>(C15/C75)*100%</f>
        <v>1.0935601458080195E-2</v>
      </c>
    </row>
    <row r="16" spans="1:7" x14ac:dyDescent="0.2">
      <c r="A16" s="41">
        <v>15</v>
      </c>
      <c r="B16" s="56" t="s">
        <v>113</v>
      </c>
      <c r="C16" s="57">
        <v>7</v>
      </c>
      <c r="D16" s="9">
        <f>(C16/C75)*100%</f>
        <v>8.5054678007290396E-3</v>
      </c>
    </row>
    <row r="17" spans="1:4" x14ac:dyDescent="0.2">
      <c r="A17" s="41">
        <v>16</v>
      </c>
      <c r="B17" s="56" t="s">
        <v>119</v>
      </c>
      <c r="C17" s="57">
        <v>7</v>
      </c>
      <c r="D17" s="9">
        <f>(C17/C75)*100%</f>
        <v>8.5054678007290396E-3</v>
      </c>
    </row>
    <row r="18" spans="1:4" x14ac:dyDescent="0.2">
      <c r="A18" s="41">
        <v>17</v>
      </c>
      <c r="B18" s="56" t="s">
        <v>121</v>
      </c>
      <c r="C18" s="57">
        <v>7</v>
      </c>
      <c r="D18" s="9">
        <f>(C18/C75)*100%</f>
        <v>8.5054678007290396E-3</v>
      </c>
    </row>
    <row r="19" spans="1:4" x14ac:dyDescent="0.2">
      <c r="A19" s="41">
        <v>18</v>
      </c>
      <c r="B19" s="56" t="s">
        <v>123</v>
      </c>
      <c r="C19" s="57">
        <v>6</v>
      </c>
      <c r="D19" s="9">
        <f>(C19/C75)*100%</f>
        <v>7.2904009720534627E-3</v>
      </c>
    </row>
    <row r="20" spans="1:4" x14ac:dyDescent="0.2">
      <c r="A20" s="41">
        <v>19</v>
      </c>
      <c r="B20" s="56" t="s">
        <v>124</v>
      </c>
      <c r="C20" s="57">
        <v>6</v>
      </c>
      <c r="D20" s="9">
        <f>(C20/C75)*100%</f>
        <v>7.2904009720534627E-3</v>
      </c>
    </row>
    <row r="21" spans="1:4" x14ac:dyDescent="0.2">
      <c r="A21" s="41">
        <v>20</v>
      </c>
      <c r="B21" s="56" t="s">
        <v>126</v>
      </c>
      <c r="C21" s="57">
        <v>6</v>
      </c>
      <c r="D21" s="9">
        <f>(C21/C75)*100%</f>
        <v>7.2904009720534627E-3</v>
      </c>
    </row>
    <row r="22" spans="1:4" x14ac:dyDescent="0.2">
      <c r="A22" s="41">
        <v>21</v>
      </c>
      <c r="B22" s="56" t="s">
        <v>127</v>
      </c>
      <c r="C22" s="57">
        <v>5</v>
      </c>
      <c r="D22" s="9">
        <f>(C22/C75)*100%</f>
        <v>6.0753341433778859E-3</v>
      </c>
    </row>
    <row r="23" spans="1:4" x14ac:dyDescent="0.2">
      <c r="A23" s="41">
        <v>22</v>
      </c>
      <c r="B23" s="56" t="s">
        <v>129</v>
      </c>
      <c r="C23" s="57">
        <v>5</v>
      </c>
      <c r="D23" s="9">
        <f>(C23/C75)*100%</f>
        <v>6.0753341433778859E-3</v>
      </c>
    </row>
    <row r="24" spans="1:4" x14ac:dyDescent="0.2">
      <c r="A24" s="41">
        <v>23</v>
      </c>
      <c r="B24" s="56" t="s">
        <v>130</v>
      </c>
      <c r="C24" s="57">
        <v>5</v>
      </c>
      <c r="D24" s="9">
        <f>(C24/C75)*100%</f>
        <v>6.0753341433778859E-3</v>
      </c>
    </row>
    <row r="25" spans="1:4" x14ac:dyDescent="0.2">
      <c r="A25" s="41">
        <v>24</v>
      </c>
      <c r="B25" s="56" t="s">
        <v>132</v>
      </c>
      <c r="C25" s="57">
        <v>5</v>
      </c>
      <c r="D25" s="9">
        <f>(C25/C75)*100%</f>
        <v>6.0753341433778859E-3</v>
      </c>
    </row>
    <row r="26" spans="1:4" x14ac:dyDescent="0.2">
      <c r="A26" s="41">
        <v>25</v>
      </c>
      <c r="B26" s="56" t="s">
        <v>108</v>
      </c>
      <c r="C26" s="57">
        <v>5</v>
      </c>
      <c r="D26" s="9">
        <f>(C26/C75)*100%</f>
        <v>6.0753341433778859E-3</v>
      </c>
    </row>
    <row r="27" spans="1:4" x14ac:dyDescent="0.2">
      <c r="A27" s="41">
        <v>26</v>
      </c>
      <c r="B27" s="56" t="s">
        <v>133</v>
      </c>
      <c r="C27" s="57">
        <v>5</v>
      </c>
      <c r="D27" s="9">
        <f>(C27/C75)*100%</f>
        <v>6.0753341433778859E-3</v>
      </c>
    </row>
    <row r="28" spans="1:4" x14ac:dyDescent="0.2">
      <c r="A28" s="41">
        <v>27</v>
      </c>
      <c r="B28" s="56" t="s">
        <v>135</v>
      </c>
      <c r="C28" s="57">
        <v>5</v>
      </c>
      <c r="D28" s="9">
        <f>(C28/C75)*100%</f>
        <v>6.0753341433778859E-3</v>
      </c>
    </row>
    <row r="29" spans="1:4" x14ac:dyDescent="0.2">
      <c r="A29" s="41">
        <v>28</v>
      </c>
      <c r="B29" s="56" t="s">
        <v>137</v>
      </c>
      <c r="C29" s="57">
        <v>5</v>
      </c>
      <c r="D29" s="9">
        <f>(C29/C75)*100%</f>
        <v>6.0753341433778859E-3</v>
      </c>
    </row>
    <row r="30" spans="1:4" x14ac:dyDescent="0.2">
      <c r="A30" s="41">
        <v>29</v>
      </c>
      <c r="B30" s="56" t="s">
        <v>122</v>
      </c>
      <c r="C30" s="57">
        <v>4</v>
      </c>
      <c r="D30" s="9">
        <f>(C30/C75)*100%</f>
        <v>4.8602673147023082E-3</v>
      </c>
    </row>
    <row r="31" spans="1:4" x14ac:dyDescent="0.2">
      <c r="A31" s="41">
        <v>30</v>
      </c>
      <c r="B31" s="56" t="s">
        <v>139</v>
      </c>
      <c r="C31" s="57">
        <v>4</v>
      </c>
      <c r="D31" s="9">
        <f>(C31/C75)*100%</f>
        <v>4.8602673147023082E-3</v>
      </c>
    </row>
    <row r="32" spans="1:4" x14ac:dyDescent="0.2">
      <c r="A32" s="41">
        <v>31</v>
      </c>
      <c r="B32" s="56" t="s">
        <v>117</v>
      </c>
      <c r="C32" s="57">
        <v>4</v>
      </c>
      <c r="D32" s="9">
        <f>(C32/C75)*100%</f>
        <v>4.8602673147023082E-3</v>
      </c>
    </row>
    <row r="33" spans="1:4" x14ac:dyDescent="0.2">
      <c r="A33" s="41">
        <v>32</v>
      </c>
      <c r="B33" s="56" t="s">
        <v>138</v>
      </c>
      <c r="C33" s="57">
        <v>4</v>
      </c>
      <c r="D33" s="9">
        <f>(C33/C75)*100%</f>
        <v>4.8602673147023082E-3</v>
      </c>
    </row>
    <row r="34" spans="1:4" x14ac:dyDescent="0.2">
      <c r="A34" s="41">
        <v>33</v>
      </c>
      <c r="B34" s="56" t="s">
        <v>136</v>
      </c>
      <c r="C34" s="57">
        <v>4</v>
      </c>
      <c r="D34" s="9">
        <f>(C34/C75)*100%</f>
        <v>4.8602673147023082E-3</v>
      </c>
    </row>
    <row r="35" spans="1:4" x14ac:dyDescent="0.2">
      <c r="A35" s="41">
        <v>34</v>
      </c>
      <c r="B35" s="56" t="s">
        <v>134</v>
      </c>
      <c r="C35" s="57">
        <v>4</v>
      </c>
      <c r="D35" s="9">
        <f>(C35/C75)*100%</f>
        <v>4.8602673147023082E-3</v>
      </c>
    </row>
    <row r="36" spans="1:4" x14ac:dyDescent="0.2">
      <c r="A36" s="41">
        <v>35</v>
      </c>
      <c r="B36" s="56" t="s">
        <v>142</v>
      </c>
      <c r="C36" s="57">
        <v>3</v>
      </c>
      <c r="D36" s="9">
        <f>(C36/C75)*100%</f>
        <v>3.6452004860267314E-3</v>
      </c>
    </row>
    <row r="37" spans="1:4" x14ac:dyDescent="0.2">
      <c r="A37" s="41">
        <v>36</v>
      </c>
      <c r="B37" s="56" t="s">
        <v>140</v>
      </c>
      <c r="C37" s="57">
        <v>3</v>
      </c>
      <c r="D37" s="9">
        <f>(C37/C75)*100%</f>
        <v>3.6452004860267314E-3</v>
      </c>
    </row>
    <row r="38" spans="1:4" x14ac:dyDescent="0.2">
      <c r="A38" s="41">
        <v>37</v>
      </c>
      <c r="B38" s="56" t="s">
        <v>120</v>
      </c>
      <c r="C38" s="57">
        <v>3</v>
      </c>
      <c r="D38" s="9">
        <f>(C38/C75)*100%</f>
        <v>3.6452004860267314E-3</v>
      </c>
    </row>
    <row r="39" spans="1:4" x14ac:dyDescent="0.2">
      <c r="A39" s="41">
        <v>38</v>
      </c>
      <c r="B39" s="56" t="s">
        <v>125</v>
      </c>
      <c r="C39" s="57">
        <v>3</v>
      </c>
      <c r="D39" s="9">
        <f>(C39/C75)*100%</f>
        <v>3.6452004860267314E-3</v>
      </c>
    </row>
    <row r="40" spans="1:4" x14ac:dyDescent="0.2">
      <c r="A40" s="41">
        <v>39</v>
      </c>
      <c r="B40" s="56" t="s">
        <v>144</v>
      </c>
      <c r="C40" s="57">
        <v>3</v>
      </c>
      <c r="D40" s="9">
        <f>(C40/C75)*100%</f>
        <v>3.6452004860267314E-3</v>
      </c>
    </row>
    <row r="41" spans="1:4" x14ac:dyDescent="0.2">
      <c r="A41" s="41">
        <v>40</v>
      </c>
      <c r="B41" s="56" t="s">
        <v>145</v>
      </c>
      <c r="C41" s="57">
        <v>3</v>
      </c>
      <c r="D41" s="9">
        <f>(C41/C75)*100%</f>
        <v>3.6452004860267314E-3</v>
      </c>
    </row>
    <row r="42" spans="1:4" x14ac:dyDescent="0.2">
      <c r="A42" s="41">
        <v>41</v>
      </c>
      <c r="B42" s="56" t="s">
        <v>143</v>
      </c>
      <c r="C42" s="57">
        <v>3</v>
      </c>
      <c r="D42" s="9">
        <f>(C42/C75)*100%</f>
        <v>3.6452004860267314E-3</v>
      </c>
    </row>
    <row r="43" spans="1:4" x14ac:dyDescent="0.2">
      <c r="A43" s="41">
        <v>42</v>
      </c>
      <c r="B43" s="56" t="s">
        <v>106</v>
      </c>
      <c r="C43" s="57">
        <v>3</v>
      </c>
      <c r="D43" s="9">
        <f>(C43/C75)*100%</f>
        <v>3.6452004860267314E-3</v>
      </c>
    </row>
    <row r="44" spans="1:4" x14ac:dyDescent="0.2">
      <c r="A44" s="41">
        <v>43</v>
      </c>
      <c r="B44" s="56" t="s">
        <v>147</v>
      </c>
      <c r="C44" s="57">
        <v>3</v>
      </c>
      <c r="D44" s="9">
        <f>(C44/C75)*100%</f>
        <v>3.6452004860267314E-3</v>
      </c>
    </row>
    <row r="45" spans="1:4" x14ac:dyDescent="0.2">
      <c r="A45" s="41">
        <v>44</v>
      </c>
      <c r="B45" s="56" t="s">
        <v>148</v>
      </c>
      <c r="C45" s="57">
        <v>3</v>
      </c>
      <c r="D45" s="9">
        <f>(C45/C75)*100%</f>
        <v>3.6452004860267314E-3</v>
      </c>
    </row>
    <row r="46" spans="1:4" x14ac:dyDescent="0.2">
      <c r="A46" s="41">
        <v>45</v>
      </c>
      <c r="B46" s="56" t="s">
        <v>149</v>
      </c>
      <c r="C46" s="57">
        <v>3</v>
      </c>
      <c r="D46" s="9">
        <f>(C46/C75)*100%</f>
        <v>3.6452004860267314E-3</v>
      </c>
    </row>
    <row r="47" spans="1:4" x14ac:dyDescent="0.2">
      <c r="A47" s="41">
        <v>46</v>
      </c>
      <c r="B47" s="56" t="s">
        <v>150</v>
      </c>
      <c r="C47" s="57">
        <v>2</v>
      </c>
      <c r="D47" s="9">
        <f>(C47/C75)*100%</f>
        <v>2.4301336573511541E-3</v>
      </c>
    </row>
    <row r="48" spans="1:4" x14ac:dyDescent="0.2">
      <c r="A48" s="41">
        <v>47</v>
      </c>
      <c r="B48" s="56" t="s">
        <v>152</v>
      </c>
      <c r="C48" s="57">
        <v>2</v>
      </c>
      <c r="D48" s="9">
        <f>(C48/C75)*100%</f>
        <v>2.4301336573511541E-3</v>
      </c>
    </row>
    <row r="49" spans="1:4" x14ac:dyDescent="0.2">
      <c r="A49" s="41">
        <v>48</v>
      </c>
      <c r="B49" s="56" t="s">
        <v>154</v>
      </c>
      <c r="C49" s="57">
        <v>2</v>
      </c>
      <c r="D49" s="9">
        <f>(C49/C75)*100%</f>
        <v>2.4301336573511541E-3</v>
      </c>
    </row>
    <row r="50" spans="1:4" x14ac:dyDescent="0.2">
      <c r="A50" s="41">
        <v>49</v>
      </c>
      <c r="B50" s="56" t="s">
        <v>128</v>
      </c>
      <c r="C50" s="57">
        <v>2</v>
      </c>
      <c r="D50" s="9">
        <f>(C50/C75)*100%</f>
        <v>2.4301336573511541E-3</v>
      </c>
    </row>
    <row r="51" spans="1:4" x14ac:dyDescent="0.2">
      <c r="A51" s="41">
        <v>50</v>
      </c>
      <c r="B51" s="56" t="s">
        <v>115</v>
      </c>
      <c r="C51" s="57">
        <v>2</v>
      </c>
      <c r="D51" s="9">
        <f>(C51/C75)*100%</f>
        <v>2.4301336573511541E-3</v>
      </c>
    </row>
    <row r="52" spans="1:4" x14ac:dyDescent="0.2">
      <c r="A52" s="41">
        <v>51</v>
      </c>
      <c r="B52" s="56" t="s">
        <v>156</v>
      </c>
      <c r="C52" s="57">
        <v>2</v>
      </c>
      <c r="D52" s="9">
        <f>(C52/C75)*100%</f>
        <v>2.4301336573511541E-3</v>
      </c>
    </row>
    <row r="53" spans="1:4" x14ac:dyDescent="0.2">
      <c r="A53" s="41">
        <v>52</v>
      </c>
      <c r="B53" s="56" t="s">
        <v>157</v>
      </c>
      <c r="C53" s="57">
        <v>2</v>
      </c>
      <c r="D53" s="9">
        <f>(C53/C75)*100%</f>
        <v>2.4301336573511541E-3</v>
      </c>
    </row>
    <row r="54" spans="1:4" x14ac:dyDescent="0.2">
      <c r="A54" s="41">
        <v>53</v>
      </c>
      <c r="B54" s="56" t="s">
        <v>158</v>
      </c>
      <c r="C54" s="57">
        <v>2</v>
      </c>
      <c r="D54" s="9">
        <f>(C54/C75)*100%</f>
        <v>2.4301336573511541E-3</v>
      </c>
    </row>
    <row r="55" spans="1:4" x14ac:dyDescent="0.2">
      <c r="A55" s="41">
        <v>54</v>
      </c>
      <c r="B55" s="56" t="s">
        <v>118</v>
      </c>
      <c r="C55" s="57">
        <v>2</v>
      </c>
      <c r="D55" s="9">
        <f>(C55/C75)*100%</f>
        <v>2.4301336573511541E-3</v>
      </c>
    </row>
    <row r="56" spans="1:4" x14ac:dyDescent="0.2">
      <c r="A56" s="41">
        <v>55</v>
      </c>
      <c r="B56" s="56" t="s">
        <v>131</v>
      </c>
      <c r="C56" s="57">
        <v>2</v>
      </c>
      <c r="D56" s="9">
        <f>(C56/C75)*100%</f>
        <v>2.4301336573511541E-3</v>
      </c>
    </row>
    <row r="57" spans="1:4" x14ac:dyDescent="0.2">
      <c r="A57" s="41">
        <v>56</v>
      </c>
      <c r="B57" s="56" t="s">
        <v>159</v>
      </c>
      <c r="C57" s="57">
        <v>1</v>
      </c>
      <c r="D57" s="9">
        <f>(C57/C75)*100%</f>
        <v>1.215066828675577E-3</v>
      </c>
    </row>
    <row r="58" spans="1:4" x14ac:dyDescent="0.2">
      <c r="A58" s="41">
        <v>57</v>
      </c>
      <c r="B58" s="56" t="s">
        <v>141</v>
      </c>
      <c r="C58" s="57">
        <v>1</v>
      </c>
      <c r="D58" s="9">
        <f>(C58/C75)*100%</f>
        <v>1.215066828675577E-3</v>
      </c>
    </row>
    <row r="59" spans="1:4" x14ac:dyDescent="0.2">
      <c r="A59" s="41">
        <v>58</v>
      </c>
      <c r="B59" s="56" t="s">
        <v>160</v>
      </c>
      <c r="C59" s="57">
        <v>1</v>
      </c>
      <c r="D59" s="9">
        <f>(C59/C75)*100%</f>
        <v>1.215066828675577E-3</v>
      </c>
    </row>
    <row r="60" spans="1:4" x14ac:dyDescent="0.2">
      <c r="A60" s="41">
        <v>59</v>
      </c>
      <c r="B60" s="56" t="s">
        <v>153</v>
      </c>
      <c r="C60" s="57">
        <v>1</v>
      </c>
      <c r="D60" s="9">
        <f>(C60/C75)*100%</f>
        <v>1.215066828675577E-3</v>
      </c>
    </row>
    <row r="61" spans="1:4" x14ac:dyDescent="0.2">
      <c r="A61" s="41">
        <v>60</v>
      </c>
      <c r="B61" s="56" t="s">
        <v>151</v>
      </c>
      <c r="C61" s="57">
        <v>1</v>
      </c>
      <c r="D61" s="9">
        <f>(C61/C75)*100%</f>
        <v>1.215066828675577E-3</v>
      </c>
    </row>
    <row r="62" spans="1:4" x14ac:dyDescent="0.2">
      <c r="A62" s="41">
        <v>61</v>
      </c>
      <c r="B62" s="56" t="s">
        <v>161</v>
      </c>
      <c r="C62" s="57">
        <v>1</v>
      </c>
      <c r="D62" s="9">
        <f>(C62/C75)*100%</f>
        <v>1.215066828675577E-3</v>
      </c>
    </row>
    <row r="63" spans="1:4" x14ac:dyDescent="0.2">
      <c r="A63" s="41">
        <v>62</v>
      </c>
      <c r="B63" s="56" t="s">
        <v>146</v>
      </c>
      <c r="C63" s="57">
        <v>1</v>
      </c>
      <c r="D63" s="9">
        <f>(C63/C75)*100%</f>
        <v>1.215066828675577E-3</v>
      </c>
    </row>
    <row r="64" spans="1:4" x14ac:dyDescent="0.2">
      <c r="A64" s="41">
        <v>63</v>
      </c>
      <c r="B64" s="56" t="s">
        <v>155</v>
      </c>
      <c r="C64" s="57">
        <v>1</v>
      </c>
      <c r="D64" s="9">
        <f>(C64/C75)*100%</f>
        <v>1.215066828675577E-3</v>
      </c>
    </row>
    <row r="65" spans="1:4" x14ac:dyDescent="0.2">
      <c r="A65" s="41">
        <v>64</v>
      </c>
      <c r="B65" s="56" t="s">
        <v>162</v>
      </c>
      <c r="C65" s="57">
        <v>1</v>
      </c>
      <c r="D65" s="9">
        <f>(C65/C75)*100%</f>
        <v>1.215066828675577E-3</v>
      </c>
    </row>
    <row r="66" spans="1:4" x14ac:dyDescent="0.2">
      <c r="A66" s="41">
        <v>65</v>
      </c>
      <c r="B66" s="56" t="s">
        <v>163</v>
      </c>
      <c r="C66" s="57">
        <v>1</v>
      </c>
      <c r="D66" s="9">
        <f>(C66/C75)*100%</f>
        <v>1.215066828675577E-3</v>
      </c>
    </row>
    <row r="67" spans="1:4" x14ac:dyDescent="0.2">
      <c r="A67" s="41">
        <v>66</v>
      </c>
      <c r="B67" s="56" t="s">
        <v>164</v>
      </c>
      <c r="C67" s="57">
        <v>1</v>
      </c>
      <c r="D67" s="9">
        <f>(C67/C75)*100%</f>
        <v>1.215066828675577E-3</v>
      </c>
    </row>
    <row r="68" spans="1:4" x14ac:dyDescent="0.2">
      <c r="A68" s="41">
        <v>67</v>
      </c>
      <c r="B68" s="56" t="s">
        <v>165</v>
      </c>
      <c r="C68" s="57">
        <v>1</v>
      </c>
      <c r="D68" s="9">
        <f>(C68/C75)*100%</f>
        <v>1.215066828675577E-3</v>
      </c>
    </row>
    <row r="69" spans="1:4" x14ac:dyDescent="0.2">
      <c r="A69" s="41">
        <v>68</v>
      </c>
      <c r="B69" s="56" t="s">
        <v>166</v>
      </c>
      <c r="C69" s="57">
        <v>1</v>
      </c>
      <c r="D69" s="9">
        <f>(C69/C75)*100%</f>
        <v>1.215066828675577E-3</v>
      </c>
    </row>
    <row r="70" spans="1:4" x14ac:dyDescent="0.2">
      <c r="A70" s="41">
        <v>69</v>
      </c>
      <c r="B70" s="56" t="s">
        <v>167</v>
      </c>
      <c r="C70" s="57">
        <v>1</v>
      </c>
      <c r="D70" s="9">
        <f>(C70/C75)*100%</f>
        <v>1.215066828675577E-3</v>
      </c>
    </row>
    <row r="71" spans="1:4" x14ac:dyDescent="0.2">
      <c r="A71" s="41">
        <v>70</v>
      </c>
      <c r="B71" s="56" t="s">
        <v>168</v>
      </c>
      <c r="C71" s="57">
        <v>1</v>
      </c>
      <c r="D71" s="9">
        <f>(C71/C75)*100%</f>
        <v>1.215066828675577E-3</v>
      </c>
    </row>
    <row r="72" spans="1:4" x14ac:dyDescent="0.2">
      <c r="A72" s="41">
        <v>71</v>
      </c>
      <c r="B72" s="56" t="s">
        <v>169</v>
      </c>
      <c r="C72" s="57">
        <v>1</v>
      </c>
      <c r="D72" s="9">
        <f>(C72/C75)*100%</f>
        <v>1.215066828675577E-3</v>
      </c>
    </row>
    <row r="73" spans="1:4" x14ac:dyDescent="0.2">
      <c r="A73" s="41">
        <v>72</v>
      </c>
      <c r="B73" s="56" t="s">
        <v>170</v>
      </c>
      <c r="C73" s="57">
        <v>1</v>
      </c>
      <c r="D73" s="9">
        <f>(C73/C75)*100%</f>
        <v>1.215066828675577E-3</v>
      </c>
    </row>
    <row r="74" spans="1:4" x14ac:dyDescent="0.2">
      <c r="A74" s="41">
        <v>73</v>
      </c>
      <c r="B74" s="56" t="s">
        <v>171</v>
      </c>
      <c r="C74" s="57">
        <v>1</v>
      </c>
      <c r="D74" s="9">
        <f>(C74/C75)*100%</f>
        <v>1.215066828675577E-3</v>
      </c>
    </row>
    <row r="75" spans="1:4" x14ac:dyDescent="0.2">
      <c r="A75" s="59"/>
      <c r="B75" s="38" t="s">
        <v>6</v>
      </c>
      <c r="C75" s="58">
        <f>+SUM(C2:C74)</f>
        <v>823</v>
      </c>
      <c r="D75" s="5">
        <f>SUM(D2:D74)</f>
        <v>0.94253000421119981</v>
      </c>
    </row>
    <row r="77" spans="1:4" x14ac:dyDescent="0.2">
      <c r="A77" s="1" t="s">
        <v>246</v>
      </c>
    </row>
  </sheetData>
  <conditionalFormatting sqref="D2:D74">
    <cfRule type="dataBar" priority="3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{A24CF0DE-0066-4C85-B3EF-E5251D01467B}</x14:id>
        </ext>
      </extLst>
    </cfRule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{B42C230D-F450-4078-AD5A-43085C6D4DD1}</x14:id>
        </ext>
      </extLst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4CF0DE-0066-4C85-B3EF-E5251D0146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42C230D-F450-4078-AD5A-43085C6D4D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D2:D74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57"/>
  <sheetViews>
    <sheetView showGridLines="0" zoomScale="120" zoomScaleNormal="120" workbookViewId="0">
      <selection activeCell="B12" sqref="B12"/>
    </sheetView>
  </sheetViews>
  <sheetFormatPr baseColWidth="10" defaultColWidth="10.83203125" defaultRowHeight="15" x14ac:dyDescent="0.2"/>
  <cols>
    <col min="1" max="1" width="48.6640625" style="16" bestFit="1" customWidth="1"/>
    <col min="2" max="2" width="13.1640625" style="3" customWidth="1"/>
    <col min="3" max="3" width="11.83203125" style="3" customWidth="1"/>
    <col min="4" max="4" width="10.83203125" style="16" customWidth="1"/>
    <col min="5" max="5" width="10.83203125" style="16"/>
    <col min="6" max="6" width="6.1640625" style="16" customWidth="1"/>
    <col min="7" max="16384" width="10.83203125" style="16"/>
  </cols>
  <sheetData>
    <row r="1" spans="1:3" ht="16" x14ac:dyDescent="0.2">
      <c r="A1" s="14" t="s">
        <v>172</v>
      </c>
      <c r="B1" s="14" t="s">
        <v>1</v>
      </c>
      <c r="C1" s="14" t="s">
        <v>8</v>
      </c>
    </row>
    <row r="2" spans="1:3" x14ac:dyDescent="0.2">
      <c r="A2" s="17" t="s">
        <v>173</v>
      </c>
      <c r="B2" s="39">
        <v>13027</v>
      </c>
      <c r="C2" s="33">
        <f>(B2/$B$47)*100%</f>
        <v>0.11140662949406492</v>
      </c>
    </row>
    <row r="3" spans="1:3" x14ac:dyDescent="0.2">
      <c r="A3" s="17" t="s">
        <v>174</v>
      </c>
      <c r="B3" s="39">
        <v>11741</v>
      </c>
      <c r="C3" s="33">
        <f t="shared" ref="C3:C46" si="0">(B3/$B$47)*100%</f>
        <v>0.10040878459275476</v>
      </c>
    </row>
    <row r="4" spans="1:3" x14ac:dyDescent="0.2">
      <c r="A4" s="17" t="s">
        <v>175</v>
      </c>
      <c r="B4" s="39">
        <v>13023</v>
      </c>
      <c r="C4" s="33">
        <f t="shared" si="0"/>
        <v>0.11137242157835323</v>
      </c>
    </row>
    <row r="5" spans="1:3" x14ac:dyDescent="0.2">
      <c r="A5" s="17" t="s">
        <v>176</v>
      </c>
      <c r="B5" s="39">
        <v>11070</v>
      </c>
      <c r="C5" s="33">
        <f t="shared" si="0"/>
        <v>9.4670406732117809E-2</v>
      </c>
    </row>
    <row r="6" spans="1:3" x14ac:dyDescent="0.2">
      <c r="A6" s="17" t="s">
        <v>177</v>
      </c>
      <c r="B6" s="39">
        <v>7517</v>
      </c>
      <c r="C6" s="33">
        <f t="shared" si="0"/>
        <v>6.4285225601204116E-2</v>
      </c>
    </row>
    <row r="7" spans="1:3" x14ac:dyDescent="0.2">
      <c r="A7" s="17" t="s">
        <v>178</v>
      </c>
      <c r="B7" s="39">
        <v>7030</v>
      </c>
      <c r="C7" s="33">
        <f t="shared" si="0"/>
        <v>6.0120411863305169E-2</v>
      </c>
    </row>
    <row r="8" spans="1:3" x14ac:dyDescent="0.2">
      <c r="A8" s="17" t="s">
        <v>179</v>
      </c>
      <c r="B8" s="39">
        <v>4908</v>
      </c>
      <c r="C8" s="33">
        <f t="shared" si="0"/>
        <v>4.1973112578250607E-2</v>
      </c>
    </row>
    <row r="9" spans="1:3" x14ac:dyDescent="0.2">
      <c r="A9" s="17" t="s">
        <v>180</v>
      </c>
      <c r="B9" s="39">
        <v>4308</v>
      </c>
      <c r="C9" s="33">
        <f t="shared" si="0"/>
        <v>3.6841925221496256E-2</v>
      </c>
    </row>
    <row r="10" spans="1:3" x14ac:dyDescent="0.2">
      <c r="A10" s="17" t="s">
        <v>181</v>
      </c>
      <c r="B10" s="39">
        <v>3956</v>
      </c>
      <c r="C10" s="33">
        <f t="shared" si="0"/>
        <v>3.3831628638867031E-2</v>
      </c>
    </row>
    <row r="11" spans="1:3" x14ac:dyDescent="0.2">
      <c r="A11" s="17" t="s">
        <v>182</v>
      </c>
      <c r="B11" s="39">
        <v>3734</v>
      </c>
      <c r="C11" s="33">
        <f t="shared" si="0"/>
        <v>3.1933089316867926E-2</v>
      </c>
    </row>
    <row r="12" spans="1:3" x14ac:dyDescent="0.2">
      <c r="A12" s="17" t="s">
        <v>183</v>
      </c>
      <c r="B12" s="39">
        <v>3513</v>
      </c>
      <c r="C12" s="33">
        <f t="shared" si="0"/>
        <v>3.0043101973796737E-2</v>
      </c>
    </row>
    <row r="13" spans="1:3" x14ac:dyDescent="0.2">
      <c r="A13" s="17" t="s">
        <v>184</v>
      </c>
      <c r="B13" s="39">
        <v>3941</v>
      </c>
      <c r="C13" s="33">
        <f t="shared" si="0"/>
        <v>3.3703348954948177E-2</v>
      </c>
    </row>
    <row r="14" spans="1:3" x14ac:dyDescent="0.2">
      <c r="A14" s="17" t="s">
        <v>185</v>
      </c>
      <c r="B14" s="39">
        <v>4056</v>
      </c>
      <c r="C14" s="33">
        <f t="shared" si="0"/>
        <v>3.4686826531659429E-2</v>
      </c>
    </row>
    <row r="15" spans="1:3" x14ac:dyDescent="0.2">
      <c r="A15" s="17" t="s">
        <v>186</v>
      </c>
      <c r="B15" s="39">
        <v>3588</v>
      </c>
      <c r="C15" s="33">
        <f t="shared" si="0"/>
        <v>3.0684500393391032E-2</v>
      </c>
    </row>
    <row r="16" spans="1:3" x14ac:dyDescent="0.2">
      <c r="A16" s="17" t="s">
        <v>187</v>
      </c>
      <c r="B16" s="39">
        <v>2810</v>
      </c>
      <c r="C16" s="33">
        <f t="shared" si="0"/>
        <v>2.4031060787466221E-2</v>
      </c>
    </row>
    <row r="17" spans="1:3" x14ac:dyDescent="0.2">
      <c r="A17" s="17" t="s">
        <v>188</v>
      </c>
      <c r="B17" s="39">
        <v>2489</v>
      </c>
      <c r="C17" s="33">
        <f t="shared" si="0"/>
        <v>2.1285875551602641E-2</v>
      </c>
    </row>
    <row r="18" spans="1:3" x14ac:dyDescent="0.2">
      <c r="A18" s="17" t="s">
        <v>189</v>
      </c>
      <c r="B18" s="39">
        <v>2337</v>
      </c>
      <c r="C18" s="33">
        <f t="shared" si="0"/>
        <v>1.9985974754558204E-2</v>
      </c>
    </row>
    <row r="19" spans="1:3" x14ac:dyDescent="0.2">
      <c r="A19" s="17" t="s">
        <v>190</v>
      </c>
      <c r="B19" s="39">
        <v>2010</v>
      </c>
      <c r="C19" s="33">
        <f t="shared" si="0"/>
        <v>1.7189477645127082E-2</v>
      </c>
    </row>
    <row r="20" spans="1:3" x14ac:dyDescent="0.2">
      <c r="A20" s="17" t="s">
        <v>191</v>
      </c>
      <c r="B20" s="39">
        <v>1992</v>
      </c>
      <c r="C20" s="33">
        <f t="shared" si="0"/>
        <v>1.7035542024424453E-2</v>
      </c>
    </row>
    <row r="21" spans="1:3" x14ac:dyDescent="0.2">
      <c r="A21" s="17" t="s">
        <v>192</v>
      </c>
      <c r="B21" s="39">
        <v>1911</v>
      </c>
      <c r="C21" s="33">
        <f t="shared" si="0"/>
        <v>1.6342831731262615E-2</v>
      </c>
    </row>
    <row r="22" spans="1:3" x14ac:dyDescent="0.2">
      <c r="A22" s="17" t="s">
        <v>193</v>
      </c>
      <c r="B22" s="39">
        <v>1612</v>
      </c>
      <c r="C22" s="33">
        <f t="shared" si="0"/>
        <v>1.3785790031813362E-2</v>
      </c>
    </row>
    <row r="23" spans="1:3" x14ac:dyDescent="0.2">
      <c r="A23" s="17" t="s">
        <v>194</v>
      </c>
      <c r="B23" s="39">
        <v>640</v>
      </c>
      <c r="C23" s="33">
        <f t="shared" si="0"/>
        <v>5.4732665138713102E-3</v>
      </c>
    </row>
    <row r="24" spans="1:3" x14ac:dyDescent="0.2">
      <c r="A24" s="17" t="s">
        <v>195</v>
      </c>
      <c r="B24" s="39">
        <v>585</v>
      </c>
      <c r="C24" s="33">
        <f t="shared" si="0"/>
        <v>5.0029076728354939E-3</v>
      </c>
    </row>
    <row r="25" spans="1:3" x14ac:dyDescent="0.2">
      <c r="A25" s="17" t="s">
        <v>196</v>
      </c>
      <c r="B25" s="39">
        <v>613</v>
      </c>
      <c r="C25" s="33">
        <f t="shared" si="0"/>
        <v>5.242363082817364E-3</v>
      </c>
    </row>
    <row r="26" spans="1:3" x14ac:dyDescent="0.2">
      <c r="A26" s="17" t="s">
        <v>197</v>
      </c>
      <c r="B26" s="39">
        <v>657</v>
      </c>
      <c r="C26" s="33">
        <f t="shared" si="0"/>
        <v>5.6186501556460162E-3</v>
      </c>
    </row>
    <row r="27" spans="1:3" x14ac:dyDescent="0.2">
      <c r="A27" s="17" t="s">
        <v>198</v>
      </c>
      <c r="B27" s="39">
        <v>269</v>
      </c>
      <c r="C27" s="33">
        <f t="shared" si="0"/>
        <v>2.3004823316115351E-3</v>
      </c>
    </row>
    <row r="28" spans="1:3" x14ac:dyDescent="0.2">
      <c r="A28" s="17" t="s">
        <v>199</v>
      </c>
      <c r="B28" s="39">
        <v>253</v>
      </c>
      <c r="C28" s="33">
        <f t="shared" si="0"/>
        <v>2.1636506687647524E-3</v>
      </c>
    </row>
    <row r="29" spans="1:3" x14ac:dyDescent="0.2">
      <c r="A29" s="17" t="s">
        <v>200</v>
      </c>
      <c r="B29" s="39">
        <v>256</v>
      </c>
      <c r="C29" s="33">
        <f t="shared" si="0"/>
        <v>2.1893066055485239E-3</v>
      </c>
    </row>
    <row r="30" spans="1:3" x14ac:dyDescent="0.2">
      <c r="A30" s="17" t="s">
        <v>201</v>
      </c>
      <c r="B30" s="39">
        <v>257</v>
      </c>
      <c r="C30" s="33">
        <f t="shared" si="0"/>
        <v>2.1978585844764477E-3</v>
      </c>
    </row>
    <row r="31" spans="1:3" x14ac:dyDescent="0.2">
      <c r="A31" s="17" t="s">
        <v>202</v>
      </c>
      <c r="B31" s="39">
        <v>598</v>
      </c>
      <c r="C31" s="33">
        <f t="shared" si="0"/>
        <v>5.1140833988985055E-3</v>
      </c>
    </row>
    <row r="32" spans="1:3" x14ac:dyDescent="0.2">
      <c r="A32" s="17" t="s">
        <v>203</v>
      </c>
      <c r="B32" s="39">
        <v>205</v>
      </c>
      <c r="C32" s="33">
        <f t="shared" si="0"/>
        <v>1.7531556802244039E-3</v>
      </c>
    </row>
    <row r="33" spans="1:3" x14ac:dyDescent="0.2">
      <c r="A33" s="17" t="s">
        <v>204</v>
      </c>
      <c r="B33" s="39">
        <v>199</v>
      </c>
      <c r="C33" s="33">
        <f t="shared" si="0"/>
        <v>1.7018438066568604E-3</v>
      </c>
    </row>
    <row r="34" spans="1:3" x14ac:dyDescent="0.2">
      <c r="A34" s="17" t="s">
        <v>205</v>
      </c>
      <c r="B34" s="39">
        <v>400</v>
      </c>
      <c r="C34" s="33">
        <f t="shared" si="0"/>
        <v>3.4207915711695685E-3</v>
      </c>
    </row>
    <row r="35" spans="1:3" x14ac:dyDescent="0.2">
      <c r="A35" s="17" t="s">
        <v>206</v>
      </c>
      <c r="B35" s="39">
        <v>166</v>
      </c>
      <c r="C35" s="33">
        <f t="shared" si="0"/>
        <v>1.419628502035371E-3</v>
      </c>
    </row>
    <row r="36" spans="1:3" x14ac:dyDescent="0.2">
      <c r="A36" s="17" t="s">
        <v>207</v>
      </c>
      <c r="B36" s="39">
        <v>162</v>
      </c>
      <c r="C36" s="33">
        <f t="shared" si="0"/>
        <v>1.3854205863236752E-3</v>
      </c>
    </row>
    <row r="37" spans="1:3" x14ac:dyDescent="0.2">
      <c r="A37" s="17" t="s">
        <v>208</v>
      </c>
      <c r="B37" s="39">
        <v>143</v>
      </c>
      <c r="C37" s="33">
        <f t="shared" si="0"/>
        <v>1.2229329866931208E-3</v>
      </c>
    </row>
    <row r="38" spans="1:3" x14ac:dyDescent="0.2">
      <c r="A38" s="17" t="s">
        <v>209</v>
      </c>
      <c r="B38" s="39">
        <v>133</v>
      </c>
      <c r="C38" s="33">
        <f t="shared" si="0"/>
        <v>1.1374131974138816E-3</v>
      </c>
    </row>
    <row r="39" spans="1:3" x14ac:dyDescent="0.2">
      <c r="A39" s="17" t="s">
        <v>210</v>
      </c>
      <c r="B39" s="39">
        <v>147</v>
      </c>
      <c r="C39" s="33">
        <f t="shared" si="0"/>
        <v>1.2571409024048166E-3</v>
      </c>
    </row>
    <row r="40" spans="1:3" x14ac:dyDescent="0.2">
      <c r="A40" s="17" t="s">
        <v>211</v>
      </c>
      <c r="B40" s="39">
        <v>116</v>
      </c>
      <c r="C40" s="33">
        <f t="shared" si="0"/>
        <v>9.9202955563917482E-4</v>
      </c>
    </row>
    <row r="41" spans="1:3" x14ac:dyDescent="0.2">
      <c r="A41" s="17" t="s">
        <v>212</v>
      </c>
      <c r="B41" s="39">
        <v>100</v>
      </c>
      <c r="C41" s="33">
        <f t="shared" si="0"/>
        <v>8.5519789279239213E-4</v>
      </c>
    </row>
    <row r="42" spans="1:3" x14ac:dyDescent="0.2">
      <c r="A42" s="17" t="s">
        <v>213</v>
      </c>
      <c r="B42" s="39">
        <v>69</v>
      </c>
      <c r="C42" s="33">
        <f t="shared" si="0"/>
        <v>5.9008654602675059E-4</v>
      </c>
    </row>
    <row r="43" spans="1:3" x14ac:dyDescent="0.2">
      <c r="A43" s="17" t="s">
        <v>214</v>
      </c>
      <c r="B43" s="39">
        <v>94</v>
      </c>
      <c r="C43" s="33">
        <f t="shared" si="0"/>
        <v>8.0388601922484868E-4</v>
      </c>
    </row>
    <row r="44" spans="1:3" x14ac:dyDescent="0.2">
      <c r="A44" s="17" t="s">
        <v>215</v>
      </c>
      <c r="B44" s="39">
        <v>232</v>
      </c>
      <c r="C44" s="33">
        <f t="shared" si="0"/>
        <v>1.9840591112783496E-3</v>
      </c>
    </row>
    <row r="45" spans="1:3" x14ac:dyDescent="0.2">
      <c r="A45" s="17" t="s">
        <v>216</v>
      </c>
      <c r="B45" s="39">
        <v>58</v>
      </c>
      <c r="C45" s="33">
        <f t="shared" si="0"/>
        <v>4.9601477781958741E-4</v>
      </c>
    </row>
    <row r="46" spans="1:3" x14ac:dyDescent="0.2">
      <c r="A46" s="17" t="s">
        <v>217</v>
      </c>
      <c r="B46" s="39">
        <v>7</v>
      </c>
      <c r="C46" s="33">
        <f t="shared" si="0"/>
        <v>5.9863852495467453E-5</v>
      </c>
    </row>
    <row r="47" spans="1:3" x14ac:dyDescent="0.2">
      <c r="A47" s="37" t="s">
        <v>6</v>
      </c>
      <c r="B47" s="15">
        <f>SUM(B2:B46)</f>
        <v>116932</v>
      </c>
      <c r="C47" s="25">
        <f>SUM(C2:C46)</f>
        <v>0.99999999999999978</v>
      </c>
    </row>
    <row r="52" spans="1:3" x14ac:dyDescent="0.2">
      <c r="A52" s="72" t="s">
        <v>218</v>
      </c>
      <c r="B52" s="72"/>
      <c r="C52" s="16"/>
    </row>
    <row r="53" spans="1:3" ht="16" x14ac:dyDescent="0.2">
      <c r="A53" s="40" t="s">
        <v>219</v>
      </c>
      <c r="B53" s="23">
        <v>1158</v>
      </c>
      <c r="C53" s="16"/>
    </row>
    <row r="54" spans="1:3" ht="16" x14ac:dyDescent="0.2">
      <c r="A54" s="40" t="s">
        <v>220</v>
      </c>
      <c r="B54" s="23">
        <v>4203</v>
      </c>
      <c r="C54" s="16"/>
    </row>
    <row r="55" spans="1:3" ht="16" x14ac:dyDescent="0.2">
      <c r="A55" s="40" t="s">
        <v>221</v>
      </c>
      <c r="B55" s="23">
        <v>111571</v>
      </c>
      <c r="C55" s="16"/>
    </row>
    <row r="56" spans="1:3" x14ac:dyDescent="0.2">
      <c r="A56" s="34" t="s">
        <v>6</v>
      </c>
      <c r="B56" s="15">
        <f>SUM(B53:B55)</f>
        <v>116932</v>
      </c>
      <c r="C56" s="16"/>
    </row>
    <row r="57" spans="1:3" x14ac:dyDescent="0.2">
      <c r="A57" s="1" t="s">
        <v>246</v>
      </c>
    </row>
  </sheetData>
  <autoFilter ref="A1:C47" xr:uid="{00000000-0001-0000-0700-000000000000}"/>
  <sortState xmlns:xlrd2="http://schemas.microsoft.com/office/spreadsheetml/2017/richdata2" ref="A44:C46">
    <sortCondition descending="1" ref="B44"/>
  </sortState>
  <mergeCells count="1">
    <mergeCell ref="A52:B52"/>
  </mergeCells>
  <conditionalFormatting sqref="C2:C46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{9A0E42BC-13D7-4990-B00B-65769E0EE14A}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0E42BC-13D7-4990-B00B-65769E0EE1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C2:C46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G17"/>
  <sheetViews>
    <sheetView showGridLines="0" zoomScaleNormal="100" workbookViewId="0">
      <selection activeCell="A16" sqref="A16"/>
    </sheetView>
  </sheetViews>
  <sheetFormatPr baseColWidth="10" defaultColWidth="10.83203125" defaultRowHeight="15" x14ac:dyDescent="0.2"/>
  <cols>
    <col min="1" max="1" width="50.1640625" style="16" bestFit="1" customWidth="1"/>
    <col min="2" max="2" width="11.83203125" style="16" bestFit="1" customWidth="1"/>
    <col min="3" max="3" width="14.33203125" style="16" customWidth="1"/>
    <col min="4" max="16384" width="10.83203125" style="16"/>
  </cols>
  <sheetData>
    <row r="1" spans="1:7" ht="16" x14ac:dyDescent="0.2">
      <c r="A1" s="35" t="s">
        <v>222</v>
      </c>
      <c r="B1" s="35" t="s">
        <v>1</v>
      </c>
      <c r="C1" s="14" t="s">
        <v>8</v>
      </c>
      <c r="F1"/>
      <c r="G1"/>
    </row>
    <row r="2" spans="1:7" x14ac:dyDescent="0.2">
      <c r="A2" s="36" t="s">
        <v>223</v>
      </c>
      <c r="B2" s="39">
        <v>1512</v>
      </c>
      <c r="C2" s="33">
        <f t="shared" ref="C2:C13" si="0">(B2/$B$14)*100%</f>
        <v>0.40352281825460368</v>
      </c>
      <c r="F2"/>
      <c r="G2"/>
    </row>
    <row r="3" spans="1:7" x14ac:dyDescent="0.2">
      <c r="A3" s="36" t="s">
        <v>240</v>
      </c>
      <c r="B3" s="39">
        <v>668</v>
      </c>
      <c r="C3" s="33">
        <f t="shared" si="0"/>
        <v>0.17827595409661062</v>
      </c>
      <c r="F3"/>
      <c r="G3"/>
    </row>
    <row r="4" spans="1:7" x14ac:dyDescent="0.2">
      <c r="A4" s="36" t="s">
        <v>224</v>
      </c>
      <c r="B4" s="39">
        <v>648</v>
      </c>
      <c r="C4" s="33">
        <f t="shared" si="0"/>
        <v>0.17293835068054444</v>
      </c>
      <c r="F4"/>
      <c r="G4"/>
    </row>
    <row r="5" spans="1:7" x14ac:dyDescent="0.2">
      <c r="A5" s="36" t="s">
        <v>225</v>
      </c>
      <c r="B5" s="39">
        <v>325</v>
      </c>
      <c r="C5" s="33">
        <f t="shared" si="0"/>
        <v>8.6736055511075522E-2</v>
      </c>
      <c r="F5"/>
      <c r="G5"/>
    </row>
    <row r="6" spans="1:7" x14ac:dyDescent="0.2">
      <c r="A6" s="36" t="s">
        <v>226</v>
      </c>
      <c r="B6" s="39">
        <v>205</v>
      </c>
      <c r="C6" s="33">
        <f t="shared" si="0"/>
        <v>5.4710435014678406E-2</v>
      </c>
      <c r="F6"/>
      <c r="G6"/>
    </row>
    <row r="7" spans="1:7" x14ac:dyDescent="0.2">
      <c r="A7" s="36" t="s">
        <v>227</v>
      </c>
      <c r="B7" s="39">
        <v>153</v>
      </c>
      <c r="C7" s="33">
        <f t="shared" si="0"/>
        <v>4.0832666132906328E-2</v>
      </c>
      <c r="F7"/>
      <c r="G7"/>
    </row>
    <row r="8" spans="1:7" x14ac:dyDescent="0.2">
      <c r="A8" s="36" t="s">
        <v>237</v>
      </c>
      <c r="B8" s="39">
        <v>77</v>
      </c>
      <c r="C8" s="33">
        <f t="shared" si="0"/>
        <v>2.0549773151854817E-2</v>
      </c>
      <c r="F8"/>
      <c r="G8"/>
    </row>
    <row r="9" spans="1:7" x14ac:dyDescent="0.2">
      <c r="A9" s="36" t="s">
        <v>229</v>
      </c>
      <c r="B9" s="39">
        <v>59</v>
      </c>
      <c r="C9" s="33">
        <f t="shared" si="0"/>
        <v>1.5745930077395248E-2</v>
      </c>
      <c r="F9"/>
      <c r="G9"/>
    </row>
    <row r="10" spans="1:7" x14ac:dyDescent="0.2">
      <c r="A10" s="36" t="s">
        <v>228</v>
      </c>
      <c r="B10" s="39">
        <v>47</v>
      </c>
      <c r="C10" s="33">
        <f t="shared" si="0"/>
        <v>1.2543368027755538E-2</v>
      </c>
      <c r="F10"/>
      <c r="G10"/>
    </row>
    <row r="11" spans="1:7" x14ac:dyDescent="0.2">
      <c r="A11" s="36" t="s">
        <v>230</v>
      </c>
      <c r="B11" s="39">
        <v>27</v>
      </c>
      <c r="C11" s="33">
        <f t="shared" si="0"/>
        <v>7.2057646116893519E-3</v>
      </c>
      <c r="F11"/>
      <c r="G11"/>
    </row>
    <row r="12" spans="1:7" x14ac:dyDescent="0.2">
      <c r="A12" s="36" t="s">
        <v>238</v>
      </c>
      <c r="B12" s="39">
        <v>25</v>
      </c>
      <c r="C12" s="33">
        <f t="shared" si="0"/>
        <v>6.6720042700827327E-3</v>
      </c>
      <c r="F12"/>
      <c r="G12"/>
    </row>
    <row r="13" spans="1:7" x14ac:dyDescent="0.2">
      <c r="A13" s="36" t="s">
        <v>239</v>
      </c>
      <c r="B13" s="39">
        <v>1</v>
      </c>
      <c r="C13" s="33">
        <f t="shared" si="0"/>
        <v>2.6688017080330931E-4</v>
      </c>
      <c r="F13"/>
      <c r="G13"/>
    </row>
    <row r="14" spans="1:7" x14ac:dyDescent="0.2">
      <c r="A14" s="37" t="s">
        <v>6</v>
      </c>
      <c r="B14" s="15">
        <f>SUM(B2:B13)</f>
        <v>3747</v>
      </c>
      <c r="C14" s="25">
        <f>SUM(C2:C13)</f>
        <v>1</v>
      </c>
      <c r="F14"/>
      <c r="G14"/>
    </row>
    <row r="16" spans="1:7" x14ac:dyDescent="0.2">
      <c r="A16" s="1" t="s">
        <v>246</v>
      </c>
    </row>
    <row r="17" spans="6:6" x14ac:dyDescent="0.2">
      <c r="F17" s="10"/>
    </row>
  </sheetData>
  <sortState xmlns:xlrd2="http://schemas.microsoft.com/office/spreadsheetml/2017/richdata2" ref="F2:G13">
    <sortCondition descending="1" ref="G2:G13"/>
  </sortState>
  <conditionalFormatting sqref="C2:C13">
    <cfRule type="dataBar" priority="16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{B7BC9945-F590-4519-B49F-BDFA6B3A195C}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BC9945-F590-4519-B49F-BDFA6B3A19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C2:C13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N W W 3 2 / a M B D H / 5 U o U h 9 x / C N 2 b E R A L R o V E n 1 p p W q v H j E Q L c Q o d o D u X 9 v D / q T 9 C 7 u U F L V s 0 i I 0 J v G U O H c X f 3 0 f n e 9 + f v 8 x G O 3 X R b A 1 l c t t m Y Y E 4 T A w 5 d x m e b l M w 9 o v e j I c D Q d 3 s J x p P 7 P l W M 9 X J o C g 0 v X 3 L k v D l f e b f h T t d j u 0 Y 8 h W y 4 h i T K L P D 7 M n 8 F z r 8 O i c / 9 2 5 l 5 f O 6 3 J u w u F g 6 g 6 R x 6 h 1 P q + s s w u P M u 0 1 2 u a u 1 k X + T X u Q j p b G s i x q 9 E N k 8 D U N R 3 N b l 7 5 6 e T T L 5 m h j W 9 j 1 l 1 y D + V k X t Q l W 8 z T 0 V d 3 s d G / s o 3 G 2 q J s / u Z N 1 U P g 0 Z E h h k S R C Y Y 6 5 k i T m Y V B A v n o J Q 1 g y q a i k l A o u K B g M B I z f b w 5 b T G y 1 1 t 6 b 7 D b L K u P c 8 E 3 P I P r N N G h 9 J r k p M p D j f A X p D / Y u 7 5 d 5 0 a o O o v 9 p e C f 3 o G Y 4 i E 5 U R h + y C P Y P a z h G 9 J p 3 e E 7 / T O i T 2 + i b M b u 5 I 2 d C i j F i C h M K d J Q S W D H Z Q m K I 8 5 g p + J g Q x Q R m X S E 9 b X R e X g m h V u v F 8 E w 9 F N u 5 Z I A A 5 Z x j G V M q O e H i Q I Z Q R A T c F p i x R F L F V c f i a b S 8 X A m X V u v F u E w q u C / P B i O Q o J B 7 o a i g Q n F G D m A o i g E X l 1 g Q q K W E k b g j m V c 1 5 k r Q v I m 9 G J v b A h p g e S 4 c D t 1 M M S p x o i h l A t 7 a q o F 7 T m I K P U f R m A v M u 1 5 n 9 w a a U H k t h X N U e z E 8 D 7 b I 9 P Y E z 0 I X r t t Q E C e I Y m j 7 W B G R x B L H S V s 8 E s W C Y 0 x h V I B 2 w y n r W D y N H r v V V 1 I 9 R 7 X / h E 8 0 b U a E k z l z + A u l S R J d o g o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= < / c g > < / V i s u a l i z a t i o n L S t a t e > 
</file>

<file path=customXml/item2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7 8 A 7 C A 6 9 - 7 0 4 B - 4 B 6 E - 9 7 9 5 - F 4 B F 6 9 9 6 5 D B F } "   T o u r I d = " 5 d 2 e 5 b 2 a - 0 9 e 9 - 4 7 6 4 - 9 b 4 6 - 7 a 9 8 d a e 6 a 2 9 a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T o u r > < / T o u r s > < / V i s u a l i z a t i o n > 
</file>

<file path=customXml/item3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8 a b a 4 c 7 6 - 1 3 d c - 4 6 1 a - b 5 7 d - 6 f b f 8 f d 9 8 d 9 5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 2 4 . 8 4 3 7 9 2 2 5 4 2 0 7 9 1 6 < / L a t i t u d e > < L o n g i t u d e > - 9 1 . 7 9 9 0 5 6 1 6 2 3 0 3 1 7 4 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 G u i d = " 3 9 3 b c e a f - a 8 1 5 - 4 c 8 d - b 9 4 f - c 6 9 a 8 e e 9 f 2 0 c "   R e v = " 2 "   R e v G u i d = " 0 1 6 2 3 1 a f - d d 3 9 - 4 a e b - a 8 2 9 - 6 2 3 d 0 a 8 7 a 4 9 3 " 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 / & g t ; & l t ; / G e o C o l u m n & g t ; & l t ; / G e o C o l u m n s & g t ; & l t ; C o u n t r y 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 / & g t ; & l t ; / C o u n t r y & g t ; & l t ; / G e o E n t i t y & g t ; & l t ; M e a s u r e s 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o u n t r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8FE6E888315F46963ED3E594CE57DD" ma:contentTypeVersion="12" ma:contentTypeDescription="Crear nuevo documento." ma:contentTypeScope="" ma:versionID="44c52e038036faf1cd18f2206daa7975">
  <xsd:schema xmlns:xsd="http://www.w3.org/2001/XMLSchema" xmlns:xs="http://www.w3.org/2001/XMLSchema" xmlns:p="http://schemas.microsoft.com/office/2006/metadata/properties" xmlns:ns2="44986b4c-ccf5-4f84-966a-7ab6274a79c9" xmlns:ns3="c781e319-277f-447b-b0e9-377ec452cb4d" targetNamespace="http://schemas.microsoft.com/office/2006/metadata/properties" ma:root="true" ma:fieldsID="90a395132b1ce0de76b7609ef4ec1b94" ns2:_="" ns3:_="">
    <xsd:import namespace="44986b4c-ccf5-4f84-966a-7ab6274a79c9"/>
    <xsd:import namespace="c781e319-277f-447b-b0e9-377ec452cb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86b4c-ccf5-4f84-966a-7ab6274a7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5bf9baa6-077a-49b4-8ef4-27b9d3db73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1e319-277f-447b-b0e9-377ec452cb4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128EAE-852F-42BF-BA1D-D57C0B4BA2BE}">
  <ds:schemaRefs>
    <ds:schemaRef ds:uri="http://www.w3.org/2001/XMLSchema"/>
    <ds:schemaRef ds:uri="http://microsoft.data.visualization.Client.Excel.LState/1.0"/>
  </ds:schemaRefs>
</ds:datastoreItem>
</file>

<file path=customXml/itemProps2.xml><?xml version="1.0" encoding="utf-8"?>
<ds:datastoreItem xmlns:ds="http://schemas.openxmlformats.org/officeDocument/2006/customXml" ds:itemID="{38AF5F69-BBC5-4C84-85E1-CB6899347C37}">
  <ds:schemaRefs>
    <ds:schemaRef ds:uri="http://www.w3.org/2001/XMLSchema"/>
    <ds:schemaRef ds:uri="http://microsoft.data.visualization.Client.Excel/1.0"/>
  </ds:schemaRefs>
</ds:datastoreItem>
</file>

<file path=customXml/itemProps3.xml><?xml version="1.0" encoding="utf-8"?>
<ds:datastoreItem xmlns:ds="http://schemas.openxmlformats.org/officeDocument/2006/customXml" ds:itemID="{78A7CA69-704B-4B6E-9795-F4BF69965DBF}">
  <ds:schemaRefs>
    <ds:schemaRef ds:uri="http://www.w3.org/2001/XMLSchema"/>
    <ds:schemaRef ds:uri="http://microsoft.data.visualization.engine.tours/1.0"/>
  </ds:schemaRefs>
</ds:datastoreItem>
</file>

<file path=customXml/itemProps4.xml><?xml version="1.0" encoding="utf-8"?>
<ds:datastoreItem xmlns:ds="http://schemas.openxmlformats.org/officeDocument/2006/customXml" ds:itemID="{F6844251-BBE7-4E35-B794-1B0E92E0EA97}"/>
</file>

<file path=customXml/itemProps5.xml><?xml version="1.0" encoding="utf-8"?>
<ds:datastoreItem xmlns:ds="http://schemas.openxmlformats.org/officeDocument/2006/customXml" ds:itemID="{7F64EABE-C798-4600-902A-914C9AFAFC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Nivel</vt:lpstr>
      <vt:lpstr>División</vt:lpstr>
      <vt:lpstr>Sexo</vt:lpstr>
      <vt:lpstr>Edad</vt:lpstr>
      <vt:lpstr>Estado</vt:lpstr>
      <vt:lpstr>Lengua Indígena</vt:lpstr>
      <vt:lpstr>País</vt:lpstr>
      <vt:lpstr>Programa Educativo</vt:lpstr>
      <vt:lpstr>Discapacidad</vt:lpstr>
      <vt:lpstr>CIEES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Sony Mazzei</dc:creator>
  <cp:keywords/>
  <dc:description/>
  <cp:lastModifiedBy>Arturo Martínez García</cp:lastModifiedBy>
  <cp:revision/>
  <dcterms:created xsi:type="dcterms:W3CDTF">2017-12-07T00:10:00Z</dcterms:created>
  <dcterms:modified xsi:type="dcterms:W3CDTF">2024-06-13T17:26:32Z</dcterms:modified>
  <cp:category/>
  <cp:contentStatus/>
</cp:coreProperties>
</file>